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2014_spesa" sheetId="1" r:id="rId1"/>
  </sheets>
  <definedNames/>
  <calcPr fullCalcOnLoad="1"/>
</workbook>
</file>

<file path=xl/sharedStrings.xml><?xml version="1.0" encoding="utf-8"?>
<sst xmlns="http://schemas.openxmlformats.org/spreadsheetml/2006/main" count="902" uniqueCount="205">
  <si>
    <t>1 - FUNZIONI GENERALI DI AMMINISTRAZIONE, DI GESTIONE E DI CONTROLLO</t>
  </si>
  <si>
    <t/>
  </si>
  <si>
    <t>4 - FUNZIONI DI ISTRUZIONE PUBBLICA</t>
  </si>
  <si>
    <t>5 - FUNZIONI RELATIVE ALLA CULTURA E AI BENI CULTURALI</t>
  </si>
  <si>
    <t>6 - FUNZIONI NEL SETTORE SPORTIVO E RICREATIVO</t>
  </si>
  <si>
    <t>8 - FUNZIONI NEL CAMPO DELLA VIABILITA' E DEI TRASPORTI</t>
  </si>
  <si>
    <t>9 - FUNZIONI RIGUARDANTI LA GESTIONE DEL TERRITORIO E DELL'AMBIENTE</t>
  </si>
  <si>
    <t>10 - FUNZIONI NEL SETTORE SOCIALE</t>
  </si>
  <si>
    <t>11 - FUNZIONI NEL CAMPO DELLO SVILUPPO ECONOMICO</t>
  </si>
  <si>
    <t>12 - FUNZIONI RELATIVE A SERVIZI PRODUTTIVI</t>
  </si>
  <si>
    <t xml:space="preserve">
PARTE II - SPESA
</t>
  </si>
  <si>
    <t>Codice e numero</t>
  </si>
  <si>
    <t>Intervento</t>
  </si>
  <si>
    <t>Previsioni definitive
esercizio in corso</t>
  </si>
  <si>
    <t>PREVISIONE DI COMPETENZA</t>
  </si>
  <si>
    <t>Denominazione</t>
  </si>
  <si>
    <t>VARIAZIONI</t>
  </si>
  <si>
    <t>SOMME 
RISULTANTI</t>
  </si>
  <si>
    <t>in aumento</t>
  </si>
  <si>
    <t>in diminuzione</t>
  </si>
  <si>
    <t>TITOLO I</t>
  </si>
  <si>
    <t>SPESE CORRENTI</t>
  </si>
  <si>
    <t>01  FUNZIONI GENERALI DI AMMINISTRAZIONE, DI GESTIONE E DI CONTROLLO</t>
  </si>
  <si>
    <t>Servizio 01 01</t>
  </si>
  <si>
    <t>ORGANI ISTITUZIONALI, PARTECIPAZIONE E DECENTRAMENTO</t>
  </si>
  <si>
    <t>Totale funzione 03</t>
  </si>
  <si>
    <t>Totale funzione 02</t>
  </si>
  <si>
    <t>Totale funzione 01</t>
  </si>
  <si>
    <t>Totale funzione 04</t>
  </si>
  <si>
    <t>Totale funzione 05</t>
  </si>
  <si>
    <t>Totale funzione 06</t>
  </si>
  <si>
    <t>Totale funzione 07</t>
  </si>
  <si>
    <t>Totale funzione 08</t>
  </si>
  <si>
    <t>Totale funzione 09</t>
  </si>
  <si>
    <t>Totale funzione 10</t>
  </si>
  <si>
    <t>Totale funzione 11</t>
  </si>
  <si>
    <t>Totale funzione 12</t>
  </si>
  <si>
    <t>Totale Titolo I</t>
  </si>
  <si>
    <t>Totale funzione 1</t>
  </si>
  <si>
    <t>Totale funzione 2</t>
  </si>
  <si>
    <t>Totale funzione 3</t>
  </si>
  <si>
    <t>Totale funzione 4</t>
  </si>
  <si>
    <t>Totale funzione 5</t>
  </si>
  <si>
    <t>Totale funzione 6</t>
  </si>
  <si>
    <t>Totale funzione 8</t>
  </si>
  <si>
    <t>Totale funzione 9</t>
  </si>
  <si>
    <t>Totale Titolo II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</si>
  <si>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</si>
  <si>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</si>
  <si>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</si>
  <si>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</si>
  <si>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</si>
  <si>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</si>
  <si>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</si>
  <si>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</si>
  <si>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</si>
  <si>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</si>
  <si>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</si>
  <si>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PERSONALE</t>
  </si>
  <si>
    <t>ACQUISTO DI BENI DI CONSUMO E/O DI MATERIE PRIME</t>
  </si>
  <si>
    <t>PRESTAZIONI DI SERVIZI</t>
  </si>
  <si>
    <t>UTILIZZO DI BENI DI TERZI</t>
  </si>
  <si>
    <t>TRASFERIMENTI</t>
  </si>
  <si>
    <t>NTERESSI PASSIVI E ONERI FINANZIARI DIVERSI</t>
  </si>
  <si>
    <t>IMPOSTE E TASSE</t>
  </si>
  <si>
    <t>ONERI STRAORDINARI DELLA GESTIONE CORRENTE</t>
  </si>
  <si>
    <t>Totale</t>
  </si>
  <si>
    <t>Servizio 01 02</t>
  </si>
  <si>
    <t>Servizio 01 03</t>
  </si>
  <si>
    <t>SEGRETERIA GENERALE, PERSONALE E ORGANIZZAZIONE</t>
  </si>
  <si>
    <t>GESTIONE ECONOMICA,FINANZIARIA,PROGRAMMAZIONE, PROVVEDITORATO E CONTROLLO DI GESTIONE</t>
  </si>
  <si>
    <t>Servizio 01 04</t>
  </si>
  <si>
    <t>GESTIONE DELLE ENTRATE TRIBUTARIE E SERVIZI FISCALI</t>
  </si>
  <si>
    <t>Servizio 01 05</t>
  </si>
  <si>
    <t>GESTIONE DEI BENI DEMANIALI E PATRIMONIALI</t>
  </si>
  <si>
    <t>Servizio 01 06</t>
  </si>
  <si>
    <t>Servizio 01 07</t>
  </si>
  <si>
    <t>Servizio 01 08</t>
  </si>
  <si>
    <t>Servizio 02 01</t>
  </si>
  <si>
    <t>UFFICI GIUDIZIARI</t>
  </si>
  <si>
    <t>ACQUISIZIONE DI BENI IMMOBILI</t>
  </si>
  <si>
    <t>RITENUTE ERARIALI</t>
  </si>
  <si>
    <t>ALTRE RITENUTE AL PERSONALE PER CONTO TERZI</t>
  </si>
  <si>
    <t>RIMBORSO DI QUOTA CAPITALE DI MUTUI E PRESTITI</t>
  </si>
  <si>
    <t>RESTITUZIONE DI DEPOSITI CAUZIONALI</t>
  </si>
  <si>
    <t>RIMBORSO DI PRESTITI OBBLIGAZIONARI</t>
  </si>
  <si>
    <t>ACQUISIZIONE DI BENI MOBILI, MACCHINE E ATTREZZATURE TECNICO-SCIENTIFICHE</t>
  </si>
  <si>
    <t>SPESE PER SERVIZI PER CONTO DI TERZI</t>
  </si>
  <si>
    <t>ANTICIPAZIONE DI FONDI PER IL SERVIZIO ECONOMATO</t>
  </si>
  <si>
    <t>INCARICHI PROFESSIONALI ESTERNI</t>
  </si>
  <si>
    <t>INTERESSI PASSIVI E ONERI FINANZIARI DIVERSI</t>
  </si>
  <si>
    <t>TRASFERIMENTI DI CAPITALE</t>
  </si>
  <si>
    <t>PARTECIPAZIONI AZIONARIE</t>
  </si>
  <si>
    <t>AMMORTAMENTI DI ESERCIZIO</t>
  </si>
  <si>
    <t>ANAGRAFE, STATO CIVILE, ELETTORALE, LEVA E SERVIZIO STATISTICO</t>
  </si>
  <si>
    <t>RIMBORSO PER ANTICIPAZIONI DI CASSA</t>
  </si>
  <si>
    <t>RITENUTE PREVIDENZIALI E ASSISTENZIALI AL PERSONALE</t>
  </si>
  <si>
    <t>ALTRI SERVIZI GENERALI</t>
  </si>
  <si>
    <t>UFFICIO TECNICO</t>
  </si>
  <si>
    <t>FONDO DI RISERVA</t>
  </si>
  <si>
    <t>FONDO SVALUTAZIONE CREDITI</t>
  </si>
  <si>
    <t>CONCESSIONE DI CREDITI E ANTICIPAZIONI</t>
  </si>
  <si>
    <t>02 FUNZIONI RELATIVE ALLA GIUSTIZIA</t>
  </si>
  <si>
    <t>03 - FUNZIONI DI POLIZIA LOCALE</t>
  </si>
  <si>
    <t>03 FUNZIONI DI POLIZIA LOCALE</t>
  </si>
  <si>
    <t>Servizio 03 01</t>
  </si>
  <si>
    <t>POLIZIA MUNICIPALE</t>
  </si>
  <si>
    <t>Servizio 03 03</t>
  </si>
  <si>
    <t>POLIZIA AMMINISTRATIVA</t>
  </si>
  <si>
    <t>04  FUNZIONI DI ISTRUZIONE PUBBLICA</t>
  </si>
  <si>
    <t>Servizio 04 01</t>
  </si>
  <si>
    <t>SCUOLA MATERNA</t>
  </si>
  <si>
    <t>ISTRUZIONE ELEMENTARE</t>
  </si>
  <si>
    <t>Servizio 04 02</t>
  </si>
  <si>
    <t>Servizio 04 03</t>
  </si>
  <si>
    <t>ISTRUZIONE MEDIA</t>
  </si>
  <si>
    <t>Servizio 04 04</t>
  </si>
  <si>
    <t>ISTRUZIONE SECONDARIA SUPERIORE</t>
  </si>
  <si>
    <t>Servizio 04 05</t>
  </si>
  <si>
    <t>ASSISTENZA SCOLASTICA, TRASPORTO, REFEZIONE E ALTRI SERVIZI</t>
  </si>
  <si>
    <t>Servizio 05 01</t>
  </si>
  <si>
    <t>BIBLIOTECHE, MUSEI E PINACOTECHE</t>
  </si>
  <si>
    <t>05 FUNZIONI RELATIVE ALLA CULTURA E AI BENI CULTURALI</t>
  </si>
  <si>
    <t>Servizio 05 02</t>
  </si>
  <si>
    <t>TEATRI, ATTIVITA' CULTURALI E SERVIZI DIVERSI NEL SETTORE CULTURALE</t>
  </si>
  <si>
    <t>Servizio 06 01</t>
  </si>
  <si>
    <t>PISCINE COMUNALI</t>
  </si>
  <si>
    <t>06 FUNZIONI NEL SETTORE SPORTIVO E RICREATIVO</t>
  </si>
  <si>
    <t>Servizio 06 02</t>
  </si>
  <si>
    <t>STADIO COMUNALE, PALAZZO DELLO SPORT ED ALTRI IMPIANTI</t>
  </si>
  <si>
    <t>Servizio 06 03</t>
  </si>
  <si>
    <t>MANIFESTAZIONI DIVERSE NEL SETTORE SPORTIVO E RICREATIVO</t>
  </si>
  <si>
    <t>Servizio 07 02</t>
  </si>
  <si>
    <t>MANIFESTAZIONI TURISTICHE</t>
  </si>
  <si>
    <t>Servizio 08 01</t>
  </si>
  <si>
    <t>VIABILITA', CIRCOLAZIONE STRADALE E SERVIZI CONNESSI</t>
  </si>
  <si>
    <t>Servizio 08 02</t>
  </si>
  <si>
    <t>ILLUMINAZIONE PUBBLICA E SERVIZI CONNESSI</t>
  </si>
  <si>
    <t>Servizio 08 03</t>
  </si>
  <si>
    <t>TRASPORTI PUBBLICI LOCALI E SERVIZI CONNESSI</t>
  </si>
  <si>
    <t>Servizio 09 01</t>
  </si>
  <si>
    <t>URBANISTICA E GESTIONE DEL TERRITORIO</t>
  </si>
  <si>
    <t>09 FUNZIONI RIGUARDANTI LA GESTIONE DEL TERRITORIO E DELL'AMBIENTE</t>
  </si>
  <si>
    <t>08 FUNZIONI NEL CAMPO DELLA VIABILITA' E DEI TRASPORTI</t>
  </si>
  <si>
    <t>Servizio 09 02</t>
  </si>
  <si>
    <t>EDILIZIA RESIDENZIALE PUBBLICA LOCALE E PIANI DI EDILIZIA ECONOMICO-POPOLARE</t>
  </si>
  <si>
    <t>Servizio 09 03</t>
  </si>
  <si>
    <t>SERVIZI DI PROTEZIONE CIVILE</t>
  </si>
  <si>
    <t>Servizio 09 04</t>
  </si>
  <si>
    <t>SERVIZIO IDRICO INTEGRATO</t>
  </si>
  <si>
    <t>Servizio 09 05</t>
  </si>
  <si>
    <t>SERVIZIO SMALTIMENTO RIFIUTI</t>
  </si>
  <si>
    <t>Servizio 09 06</t>
  </si>
  <si>
    <t>PARCHI E SERVIZI PER LA TUTELA AMBIENTALE DEL VERDE, ALTRI SERVIZI RELATIVI AL TERRITORIO E ALL'AMBIENTE</t>
  </si>
  <si>
    <t>Servizio 10 01</t>
  </si>
  <si>
    <t>ASILI NIDO, SERVIZI PER L'INFANZIA E PER I MINORI</t>
  </si>
  <si>
    <t>Servizio 10 02</t>
  </si>
  <si>
    <t>SERVIZI DI PREVENZIONE E RIABILITAZIONE</t>
  </si>
  <si>
    <t>Servizio 10 04</t>
  </si>
  <si>
    <t>ASSISTENZA, BENEFICENZA PUBBLICA E SERVIZI DIVERSI ALLA PERSONA</t>
  </si>
  <si>
    <t>Servizio 10 05</t>
  </si>
  <si>
    <t>SERVIZIO NECROSCOPICO E CIMITERIALE</t>
  </si>
  <si>
    <t xml:space="preserve">Servizio 11 01 </t>
  </si>
  <si>
    <t>AFFISSIONI E PUBBLICITA'</t>
  </si>
  <si>
    <t>Servizio 11 02</t>
  </si>
  <si>
    <t>FIERE, MERCATI E SERVIZI CONNESSI</t>
  </si>
  <si>
    <t>Servizio 11 05</t>
  </si>
  <si>
    <t>SERVIZI RELATIVI AL COMMERCIO</t>
  </si>
  <si>
    <t>Servizio 12 06</t>
  </si>
  <si>
    <t>ALTRI SERVIZI PRODUTTIVI</t>
  </si>
  <si>
    <t>Riassunto Titolo I</t>
  </si>
  <si>
    <t>01 - FUNZIONI GENERALI DI AMMINISTRAZIONE, DI GESTIONE E DI CONTROLLO</t>
  </si>
  <si>
    <t>02 - FUNZIONI RELATIVE ALLA GIUSTIZIA</t>
  </si>
  <si>
    <t>04 - FUNZIONI DI ISTRUZIONE PUBBLICA</t>
  </si>
  <si>
    <t>05 - FUNZIONI RELATIVE ALLA CULTURA E AI BENI CULTURALI</t>
  </si>
  <si>
    <t>06 - FUNZIONI NEL SETTORE SPORTIVO E RICREATIVO</t>
  </si>
  <si>
    <t>07 - FUNZIONI NEL CAMPO TURISTICO</t>
  </si>
  <si>
    <t>08 - FUNZIONI NEL CAMPO DELLA VIABILITA' E DEI TRASPORTI</t>
  </si>
  <si>
    <t>09 - FUNZIONI RIGUARDANTI LA GESTIONE DEL TERRITORIO E DELL'AMBIENTE</t>
  </si>
  <si>
    <t>TITOLO II</t>
  </si>
  <si>
    <t>SPESE IN CONTO CAPITALE</t>
  </si>
  <si>
    <t>STRUZIONE ELEMENTARE</t>
  </si>
  <si>
    <t xml:space="preserve">Servizio 05 01 </t>
  </si>
  <si>
    <t xml:space="preserve">Servizio 06 01 </t>
  </si>
  <si>
    <t>10 FUNZIONI NEL SETTORE SOCIALE</t>
  </si>
  <si>
    <t>07 FUNZIONI NEL CAMPO TURISTICO</t>
  </si>
  <si>
    <t>12 FUNZIONI RELATIVE A SERVIZI PRODUTTIVI</t>
  </si>
  <si>
    <t>11 FUNZIONI NEL CAMPO DELLO SVILUPPO ECONOMICO</t>
  </si>
  <si>
    <t>01 FUNZIONI GENERALI DI AMMINISTRAZIONE, DI GESTIONE E DI CONTROLLO</t>
  </si>
  <si>
    <t>4 FUNZIONI DI ISTRUZIONE PUBBLICA</t>
  </si>
  <si>
    <t>5 FUNZIONI RELATIVE ALLA CULTURA E AI BENI CULTURALI</t>
  </si>
  <si>
    <t>Riassunto Titolo II</t>
  </si>
  <si>
    <t>TITOLO III</t>
  </si>
  <si>
    <t>SPESE PER IL RIMBORSO DI PRESTITI</t>
  </si>
  <si>
    <t>Riassunto Titolo III</t>
  </si>
  <si>
    <t>Totale Titolo III</t>
  </si>
  <si>
    <t>Totale Titolo IV</t>
  </si>
  <si>
    <t>RIEPILOGO DEI TITOLI</t>
  </si>
  <si>
    <t>Titolo I</t>
  </si>
  <si>
    <t>Titolo II</t>
  </si>
  <si>
    <t>Titolo III</t>
  </si>
  <si>
    <t>Titolo IV</t>
  </si>
  <si>
    <t>TOTALE GENERALE DELLA SPESA</t>
  </si>
  <si>
    <t>Impegni ultimo
esercizio chiuso</t>
  </si>
  <si>
    <t>Disavanzo di amministrazione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</si>
</sst>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b/>
      <sz val="9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2" fillId="2" borderId="0" xfId="0" applyNumberFormat="1" applyFont="1" applyFill="1" applyBorder="1" applyAlignment="1">
      <alignment horizontal="left" vertical="center" wrapText="1"/>
    </xf>
    <xf numFmtId="1" fontId="1" fillId="2" borderId="0" xfId="0" applyNumberFormat="1" applyFont="1" applyFill="1" applyBorder="1" applyAlignment="1">
      <alignment horizontal="right" vertical="center"/>
    </xf>
    <xf numFmtId="0" fontId="0" fillId="2" borderId="0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1" fontId="3" fillId="2" borderId="0" xfId="0" applyNumberFormat="1" applyFont="1" applyFill="1" applyBorder="1" applyAlignment="1">
      <alignment horizontal="right" vertical="center" wrapText="1"/>
    </xf>
    <xf numFmtId="1" fontId="1" fillId="2" borderId="0" xfId="0" applyNumberFormat="1" applyFont="1" applyFill="1" applyBorder="1" applyAlignment="1">
      <alignment horizontal="right" vertical="center"/>
    </xf>
    <xf numFmtId="4" fontId="1" fillId="2" borderId="0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right" vertical="center"/>
    </xf>
    <xf numFmtId="4" fontId="1" fillId="3" borderId="0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right" vertical="center"/>
    </xf>
    <xf numFmtId="0" fontId="5" fillId="0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" fontId="3" fillId="3" borderId="0" xfId="0" applyNumberFormat="1" applyFont="1" applyFill="1" applyBorder="1" applyAlignment="1">
      <alignment horizontal="center" vertical="center"/>
    </xf>
    <xf numFmtId="1" fontId="1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 wrapText="1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000080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9"/>
  <sheetViews>
    <sheetView showGridLines="0" tabSelected="1" workbookViewId="0" topLeftCell="A648">
      <selection activeCell="C680" sqref="C680"/>
    </sheetView>
  </sheetViews>
  <sheetFormatPr defaultColWidth="9.140625" defaultRowHeight="12.75" outlineLevelRow="3"/>
  <cols>
    <col min="1" max="1" width="8.00390625" style="37" bestFit="1" customWidth="1"/>
    <col min="2" max="2" width="8.00390625" style="51" customWidth="1"/>
    <col min="3" max="3" width="40.8515625" style="52" customWidth="1"/>
    <col min="4" max="8" width="19.7109375" style="37" customWidth="1"/>
    <col min="9" max="16384" width="9.140625" style="37" customWidth="1"/>
  </cols>
  <sheetData>
    <row r="1" spans="1:8" ht="38.25" customHeight="1">
      <c r="A1" s="58" t="s">
        <v>10</v>
      </c>
      <c r="B1" s="58"/>
      <c r="C1" s="58"/>
      <c r="D1" s="58"/>
      <c r="E1" s="58"/>
      <c r="F1" s="58"/>
      <c r="G1" s="58"/>
      <c r="H1" s="58"/>
    </row>
    <row r="2" spans="1:8" s="55" customFormat="1" ht="25.5">
      <c r="A2" s="57" t="s">
        <v>11</v>
      </c>
      <c r="B2" s="57"/>
      <c r="C2" s="22" t="s">
        <v>12</v>
      </c>
      <c r="D2" s="22" t="s">
        <v>203</v>
      </c>
      <c r="E2" s="22" t="s">
        <v>13</v>
      </c>
      <c r="F2" s="56" t="s">
        <v>14</v>
      </c>
      <c r="G2" s="56"/>
      <c r="H2" s="56"/>
    </row>
    <row r="3" spans="1:8" s="55" customFormat="1" ht="25.5">
      <c r="A3" s="53"/>
      <c r="B3" s="53"/>
      <c r="C3" s="22" t="s">
        <v>15</v>
      </c>
      <c r="D3" s="22"/>
      <c r="E3" s="22"/>
      <c r="F3" s="22" t="s">
        <v>16</v>
      </c>
      <c r="G3" s="22"/>
      <c r="H3" s="22" t="s">
        <v>17</v>
      </c>
    </row>
    <row r="4" spans="1:8" s="55" customFormat="1" ht="12.75">
      <c r="A4" s="53"/>
      <c r="B4" s="53"/>
      <c r="C4" s="22"/>
      <c r="D4" s="22"/>
      <c r="E4" s="22"/>
      <c r="F4" s="53" t="s">
        <v>18</v>
      </c>
      <c r="G4" s="53" t="s">
        <v>19</v>
      </c>
      <c r="H4" s="22"/>
    </row>
    <row r="5" spans="1:8" s="55" customFormat="1" ht="12.75">
      <c r="A5" s="57">
        <v>1</v>
      </c>
      <c r="B5" s="57"/>
      <c r="C5" s="54">
        <v>2</v>
      </c>
      <c r="D5" s="54">
        <v>3</v>
      </c>
      <c r="E5" s="54">
        <v>4</v>
      </c>
      <c r="F5" s="54">
        <v>5</v>
      </c>
      <c r="G5" s="53">
        <v>6</v>
      </c>
      <c r="H5" s="53">
        <v>7</v>
      </c>
    </row>
    <row r="6" spans="1:8" s="55" customFormat="1" ht="12.75">
      <c r="A6" s="53"/>
      <c r="B6" s="53"/>
      <c r="C6" s="54" t="s">
        <v>204</v>
      </c>
      <c r="D6" s="54"/>
      <c r="E6" s="54"/>
      <c r="F6" s="54"/>
      <c r="G6" s="53"/>
      <c r="H6" s="53"/>
    </row>
    <row r="7" spans="1:8" s="55" customFormat="1" ht="12.75">
      <c r="A7" s="53"/>
      <c r="B7" s="53"/>
      <c r="C7" s="54"/>
      <c r="D7" s="54"/>
      <c r="E7" s="54"/>
      <c r="F7" s="54"/>
      <c r="G7" s="53"/>
      <c r="H7" s="53"/>
    </row>
    <row r="8" spans="2:3" s="38" customFormat="1" ht="12.75">
      <c r="B8" s="39"/>
      <c r="C8" s="40" t="s">
        <v>20</v>
      </c>
    </row>
    <row r="9" spans="2:3" s="38" customFormat="1" ht="12.75">
      <c r="B9" s="39"/>
      <c r="C9" s="6" t="s">
        <v>21</v>
      </c>
    </row>
    <row r="10" spans="1:3" s="41" customFormat="1" ht="38.25">
      <c r="A10" s="2"/>
      <c r="B10" s="31"/>
      <c r="C10" s="5" t="s">
        <v>22</v>
      </c>
    </row>
    <row r="11" spans="1:3" s="41" customFormat="1" ht="12.75">
      <c r="A11" s="2"/>
      <c r="B11" s="31"/>
      <c r="C11" s="3" t="s">
        <v>23</v>
      </c>
    </row>
    <row r="12" spans="1:3" s="41" customFormat="1" ht="25.5">
      <c r="A12" s="2"/>
      <c r="B12" s="31"/>
      <c r="C12" s="6" t="s">
        <v>24</v>
      </c>
    </row>
    <row r="13" spans="1:9" s="38" customFormat="1" ht="12.75" outlineLevel="3">
      <c r="A13" s="7">
        <v>1010101</v>
      </c>
      <c r="B13" s="32" t="s">
        <v>47</v>
      </c>
      <c r="C13" s="8" t="s">
        <v>58</v>
      </c>
      <c r="D13" s="9">
        <v>611770</v>
      </c>
      <c r="E13" s="9">
        <v>547632</v>
      </c>
      <c r="F13" s="30"/>
      <c r="G13" s="30">
        <f>-H13+E13</f>
        <v>14422</v>
      </c>
      <c r="H13" s="9">
        <v>533210</v>
      </c>
      <c r="I13" s="42"/>
    </row>
    <row r="14" spans="1:9" s="38" customFormat="1" ht="25.5" outlineLevel="3">
      <c r="A14" s="7">
        <v>1010102</v>
      </c>
      <c r="B14" s="32" t="s">
        <v>48</v>
      </c>
      <c r="C14" s="8" t="s">
        <v>59</v>
      </c>
      <c r="D14" s="9">
        <v>13600</v>
      </c>
      <c r="E14" s="9">
        <v>8250</v>
      </c>
      <c r="F14" s="30"/>
      <c r="G14" s="30">
        <f>-H14+E14</f>
        <v>3850</v>
      </c>
      <c r="H14" s="9">
        <v>4400</v>
      </c>
      <c r="I14" s="42"/>
    </row>
    <row r="15" spans="1:9" s="38" customFormat="1" ht="12.75" outlineLevel="3">
      <c r="A15" s="7">
        <v>1010103</v>
      </c>
      <c r="B15" s="32" t="s">
        <v>49</v>
      </c>
      <c r="C15" s="8" t="s">
        <v>60</v>
      </c>
      <c r="D15" s="9">
        <v>884322.7</v>
      </c>
      <c r="E15" s="9">
        <v>849100</v>
      </c>
      <c r="F15" s="30"/>
      <c r="G15" s="30">
        <f>-H15+E15</f>
        <v>47000</v>
      </c>
      <c r="H15" s="9">
        <v>802100</v>
      </c>
      <c r="I15" s="42"/>
    </row>
    <row r="16" spans="1:9" s="38" customFormat="1" ht="12.75" outlineLevel="3">
      <c r="A16" s="7">
        <v>1010104</v>
      </c>
      <c r="B16" s="32" t="s">
        <v>50</v>
      </c>
      <c r="C16" s="8" t="s">
        <v>61</v>
      </c>
      <c r="D16" s="9">
        <v>0</v>
      </c>
      <c r="E16" s="9">
        <v>0</v>
      </c>
      <c r="F16" s="30"/>
      <c r="G16" s="30"/>
      <c r="H16" s="9">
        <v>0</v>
      </c>
      <c r="I16" s="42"/>
    </row>
    <row r="17" spans="1:9" s="38" customFormat="1" ht="12.75" outlineLevel="3">
      <c r="A17" s="7">
        <v>1010105</v>
      </c>
      <c r="B17" s="32" t="s">
        <v>51</v>
      </c>
      <c r="C17" s="8" t="s">
        <v>62</v>
      </c>
      <c r="D17" s="9">
        <v>1600</v>
      </c>
      <c r="E17" s="9">
        <v>1850</v>
      </c>
      <c r="F17" s="30"/>
      <c r="G17" s="30">
        <f>-H17+E17</f>
        <v>250</v>
      </c>
      <c r="H17" s="9">
        <v>1600</v>
      </c>
      <c r="I17" s="42"/>
    </row>
    <row r="18" spans="1:9" s="38" customFormat="1" ht="25.5" outlineLevel="3">
      <c r="A18" s="7">
        <v>1010106</v>
      </c>
      <c r="B18" s="32" t="s">
        <v>52</v>
      </c>
      <c r="C18" s="8" t="s">
        <v>63</v>
      </c>
      <c r="D18" s="9">
        <v>34595.45</v>
      </c>
      <c r="E18" s="9">
        <v>33263</v>
      </c>
      <c r="F18" s="30"/>
      <c r="G18" s="30">
        <f>-H18+E18</f>
        <v>1425</v>
      </c>
      <c r="H18" s="9">
        <v>31838</v>
      </c>
      <c r="I18" s="42"/>
    </row>
    <row r="19" spans="1:9" s="38" customFormat="1" ht="12.75" outlineLevel="3">
      <c r="A19" s="7">
        <v>1010107</v>
      </c>
      <c r="B19" s="32" t="s">
        <v>53</v>
      </c>
      <c r="C19" s="8" t="s">
        <v>64</v>
      </c>
      <c r="D19" s="9">
        <v>96766</v>
      </c>
      <c r="E19" s="9">
        <v>98377</v>
      </c>
      <c r="F19" s="30"/>
      <c r="G19" s="30">
        <f>-H19+E19</f>
        <v>7943</v>
      </c>
      <c r="H19" s="9">
        <v>90434</v>
      </c>
      <c r="I19" s="42"/>
    </row>
    <row r="20" spans="1:9" s="38" customFormat="1" ht="25.5" outlineLevel="3">
      <c r="A20" s="7">
        <v>1010108</v>
      </c>
      <c r="B20" s="32" t="s">
        <v>54</v>
      </c>
      <c r="C20" s="8" t="s">
        <v>65</v>
      </c>
      <c r="D20" s="9">
        <v>11300</v>
      </c>
      <c r="E20" s="9">
        <v>20000</v>
      </c>
      <c r="F20" s="30"/>
      <c r="G20" s="30">
        <f>-H20+E20</f>
        <v>20000</v>
      </c>
      <c r="H20" s="9">
        <v>0</v>
      </c>
      <c r="I20" s="42"/>
    </row>
    <row r="21" spans="1:9" s="38" customFormat="1" ht="12.75" outlineLevel="2">
      <c r="A21" s="10"/>
      <c r="B21" s="33"/>
      <c r="C21" s="13" t="s">
        <v>66</v>
      </c>
      <c r="D21" s="12">
        <f>SUBTOTAL(9,D13:D20)</f>
        <v>1653954.15</v>
      </c>
      <c r="E21" s="12">
        <f>SUBTOTAL(9,E13:E20)</f>
        <v>1558472</v>
      </c>
      <c r="F21" s="12"/>
      <c r="G21" s="12">
        <f>SUBTOTAL(9,G13:G20)</f>
        <v>94890</v>
      </c>
      <c r="H21" s="12">
        <f>SUBTOTAL(9,H13:H20)</f>
        <v>1463582</v>
      </c>
      <c r="I21" s="42"/>
    </row>
    <row r="22" spans="1:9" s="38" customFormat="1" ht="12.75" outlineLevel="2">
      <c r="A22" s="10"/>
      <c r="B22" s="33"/>
      <c r="C22" s="43"/>
      <c r="D22" s="12"/>
      <c r="E22" s="12"/>
      <c r="F22" s="30"/>
      <c r="G22" s="30"/>
      <c r="H22" s="12"/>
      <c r="I22" s="42"/>
    </row>
    <row r="23" spans="1:9" s="38" customFormat="1" ht="12.75" outlineLevel="2">
      <c r="A23" s="10"/>
      <c r="B23" s="33"/>
      <c r="C23" s="3" t="s">
        <v>67</v>
      </c>
      <c r="D23" s="12"/>
      <c r="E23" s="12"/>
      <c r="F23" s="30"/>
      <c r="G23" s="30"/>
      <c r="H23" s="12"/>
      <c r="I23" s="42"/>
    </row>
    <row r="24" spans="1:9" s="38" customFormat="1" ht="25.5" outlineLevel="2">
      <c r="A24" s="10"/>
      <c r="B24" s="33"/>
      <c r="C24" s="5" t="s">
        <v>69</v>
      </c>
      <c r="D24" s="12"/>
      <c r="E24" s="12"/>
      <c r="F24" s="30"/>
      <c r="G24" s="30"/>
      <c r="H24" s="12"/>
      <c r="I24" s="42"/>
    </row>
    <row r="25" spans="1:9" s="38" customFormat="1" ht="12.75" outlineLevel="3">
      <c r="A25" s="7">
        <v>1010201</v>
      </c>
      <c r="B25" s="32" t="s">
        <v>47</v>
      </c>
      <c r="C25" s="8" t="s">
        <v>58</v>
      </c>
      <c r="D25" s="9">
        <v>7615606.32</v>
      </c>
      <c r="E25" s="9">
        <v>7731706</v>
      </c>
      <c r="F25" s="30"/>
      <c r="G25" s="30">
        <f>-H25+E25</f>
        <v>370948</v>
      </c>
      <c r="H25" s="9">
        <v>7360758</v>
      </c>
      <c r="I25" s="42"/>
    </row>
    <row r="26" spans="1:9" s="38" customFormat="1" ht="25.5" outlineLevel="3">
      <c r="A26" s="7">
        <v>1010202</v>
      </c>
      <c r="B26" s="32" t="s">
        <v>48</v>
      </c>
      <c r="C26" s="8" t="s">
        <v>59</v>
      </c>
      <c r="D26" s="9">
        <v>185500</v>
      </c>
      <c r="E26" s="9">
        <v>188500</v>
      </c>
      <c r="F26" s="30"/>
      <c r="G26" s="30">
        <f>-H26+E26</f>
        <v>106000</v>
      </c>
      <c r="H26" s="9">
        <v>82500</v>
      </c>
      <c r="I26" s="42"/>
    </row>
    <row r="27" spans="1:9" s="38" customFormat="1" ht="12.75" outlineLevel="3">
      <c r="A27" s="7">
        <v>1010203</v>
      </c>
      <c r="B27" s="32" t="s">
        <v>49</v>
      </c>
      <c r="C27" s="8" t="s">
        <v>60</v>
      </c>
      <c r="D27" s="9">
        <v>2344685.14</v>
      </c>
      <c r="E27" s="9">
        <v>2359000</v>
      </c>
      <c r="F27" s="30">
        <f>H27-E27</f>
        <v>300000</v>
      </c>
      <c r="G27" s="30"/>
      <c r="H27" s="9">
        <v>2659000</v>
      </c>
      <c r="I27" s="42"/>
    </row>
    <row r="28" spans="1:9" s="38" customFormat="1" ht="12.75" outlineLevel="3">
      <c r="A28" s="7">
        <v>1010205</v>
      </c>
      <c r="B28" s="32" t="s">
        <v>51</v>
      </c>
      <c r="C28" s="8" t="s">
        <v>62</v>
      </c>
      <c r="D28" s="9">
        <v>64824.91</v>
      </c>
      <c r="E28" s="9">
        <v>63500</v>
      </c>
      <c r="F28" s="30"/>
      <c r="G28" s="30">
        <f>-H28+E28</f>
        <v>19500</v>
      </c>
      <c r="H28" s="9">
        <v>44000</v>
      </c>
      <c r="I28" s="42"/>
    </row>
    <row r="29" spans="1:9" s="38" customFormat="1" ht="12.75" outlineLevel="3">
      <c r="A29" s="7">
        <v>1010207</v>
      </c>
      <c r="B29" s="32" t="s">
        <v>53</v>
      </c>
      <c r="C29" s="8" t="s">
        <v>64</v>
      </c>
      <c r="D29" s="9">
        <v>353420</v>
      </c>
      <c r="E29" s="9">
        <v>520788</v>
      </c>
      <c r="F29" s="30">
        <f>H29-E29</f>
        <v>37848</v>
      </c>
      <c r="G29" s="30"/>
      <c r="H29" s="9">
        <v>558636</v>
      </c>
      <c r="I29" s="42"/>
    </row>
    <row r="30" spans="1:9" s="45" customFormat="1" ht="12.75" outlineLevel="2">
      <c r="A30" s="10"/>
      <c r="B30" s="33"/>
      <c r="C30" s="13" t="s">
        <v>66</v>
      </c>
      <c r="D30" s="12">
        <f>SUBTOTAL(9,D25:D29)</f>
        <v>10564036.370000001</v>
      </c>
      <c r="E30" s="12">
        <f>SUBTOTAL(9,E25:E29)</f>
        <v>10863494</v>
      </c>
      <c r="F30" s="12">
        <f>SUBTOTAL(9,F25:F29)</f>
        <v>337848</v>
      </c>
      <c r="G30" s="12">
        <f>SUBTOTAL(9,G25:G29)</f>
        <v>496448</v>
      </c>
      <c r="H30" s="12">
        <f>SUBTOTAL(9,H25:H29)</f>
        <v>10704894</v>
      </c>
      <c r="I30" s="44"/>
    </row>
    <row r="31" spans="1:9" s="45" customFormat="1" ht="12.75" outlineLevel="2">
      <c r="A31" s="10"/>
      <c r="B31" s="33"/>
      <c r="C31" s="46"/>
      <c r="D31" s="12"/>
      <c r="E31" s="12"/>
      <c r="F31" s="30"/>
      <c r="G31" s="30"/>
      <c r="H31" s="12"/>
      <c r="I31" s="44"/>
    </row>
    <row r="32" spans="1:9" s="45" customFormat="1" ht="12.75" outlineLevel="2">
      <c r="A32" s="10"/>
      <c r="B32" s="33"/>
      <c r="C32" s="3" t="s">
        <v>68</v>
      </c>
      <c r="D32" s="12"/>
      <c r="E32" s="12"/>
      <c r="F32" s="30"/>
      <c r="G32" s="30"/>
      <c r="H32" s="12"/>
      <c r="I32" s="44"/>
    </row>
    <row r="33" spans="1:9" s="45" customFormat="1" ht="51" outlineLevel="2">
      <c r="A33" s="10"/>
      <c r="B33" s="33"/>
      <c r="C33" s="6" t="s">
        <v>70</v>
      </c>
      <c r="D33" s="12"/>
      <c r="E33" s="12"/>
      <c r="F33" s="30"/>
      <c r="G33" s="30"/>
      <c r="H33" s="12"/>
      <c r="I33" s="44"/>
    </row>
    <row r="34" spans="1:9" s="38" customFormat="1" ht="12.75" outlineLevel="3">
      <c r="A34" s="7">
        <v>1010301</v>
      </c>
      <c r="B34" s="32" t="s">
        <v>47</v>
      </c>
      <c r="C34" s="8" t="s">
        <v>58</v>
      </c>
      <c r="D34" s="9">
        <v>1116156</v>
      </c>
      <c r="E34" s="9">
        <v>1094470</v>
      </c>
      <c r="F34" s="30">
        <f>H34-E34</f>
        <v>60444</v>
      </c>
      <c r="G34" s="30"/>
      <c r="H34" s="9">
        <v>1154914</v>
      </c>
      <c r="I34" s="42"/>
    </row>
    <row r="35" spans="1:9" s="38" customFormat="1" ht="25.5" outlineLevel="3">
      <c r="A35" s="7">
        <v>1010302</v>
      </c>
      <c r="B35" s="32" t="s">
        <v>48</v>
      </c>
      <c r="C35" s="8" t="s">
        <v>59</v>
      </c>
      <c r="D35" s="9">
        <v>474507.02</v>
      </c>
      <c r="E35" s="9">
        <v>390000</v>
      </c>
      <c r="F35" s="30"/>
      <c r="G35" s="30">
        <f>-H35+E35</f>
        <v>121000</v>
      </c>
      <c r="H35" s="9">
        <v>269000</v>
      </c>
      <c r="I35" s="42"/>
    </row>
    <row r="36" spans="1:9" s="38" customFormat="1" ht="12.75" outlineLevel="3">
      <c r="A36" s="7">
        <v>1010303</v>
      </c>
      <c r="B36" s="32" t="s">
        <v>49</v>
      </c>
      <c r="C36" s="8" t="s">
        <v>60</v>
      </c>
      <c r="D36" s="9">
        <v>1025357</v>
      </c>
      <c r="E36" s="9">
        <v>1093734</v>
      </c>
      <c r="F36" s="30"/>
      <c r="G36" s="30">
        <f>-H36+E36</f>
        <v>124134</v>
      </c>
      <c r="H36" s="9">
        <v>969600</v>
      </c>
      <c r="I36" s="42"/>
    </row>
    <row r="37" spans="1:9" s="38" customFormat="1" ht="12.75" outlineLevel="3">
      <c r="A37" s="7">
        <v>1010304</v>
      </c>
      <c r="B37" s="32" t="s">
        <v>50</v>
      </c>
      <c r="C37" s="8" t="s">
        <v>61</v>
      </c>
      <c r="D37" s="9">
        <v>39351.53</v>
      </c>
      <c r="E37" s="9">
        <v>41000</v>
      </c>
      <c r="F37" s="30"/>
      <c r="G37" s="30">
        <f>-H37+E37</f>
        <v>1000</v>
      </c>
      <c r="H37" s="9">
        <v>40000</v>
      </c>
      <c r="I37" s="42"/>
    </row>
    <row r="38" spans="1:9" s="38" customFormat="1" ht="12.75" outlineLevel="3">
      <c r="A38" s="7">
        <v>1010305</v>
      </c>
      <c r="B38" s="32" t="s">
        <v>51</v>
      </c>
      <c r="C38" s="8" t="s">
        <v>62</v>
      </c>
      <c r="D38" s="9">
        <v>770000</v>
      </c>
      <c r="E38" s="9">
        <v>16814000</v>
      </c>
      <c r="F38" s="30"/>
      <c r="G38" s="30">
        <f>-H38+E38</f>
        <v>15944000</v>
      </c>
      <c r="H38" s="9">
        <v>870000</v>
      </c>
      <c r="I38" s="42"/>
    </row>
    <row r="39" spans="1:9" s="38" customFormat="1" ht="25.5" outlineLevel="3">
      <c r="A39" s="7">
        <v>1010306</v>
      </c>
      <c r="B39" s="32" t="s">
        <v>52</v>
      </c>
      <c r="C39" s="8" t="s">
        <v>90</v>
      </c>
      <c r="D39" s="9">
        <v>0</v>
      </c>
      <c r="E39" s="9">
        <v>25734</v>
      </c>
      <c r="F39" s="30">
        <f>H39-E39</f>
        <v>74266</v>
      </c>
      <c r="G39" s="30"/>
      <c r="H39" s="9">
        <v>100000</v>
      </c>
      <c r="I39" s="42"/>
    </row>
    <row r="40" spans="1:9" s="38" customFormat="1" ht="12.75" outlineLevel="3">
      <c r="A40" s="7">
        <v>1010307</v>
      </c>
      <c r="B40" s="32" t="s">
        <v>53</v>
      </c>
      <c r="C40" s="8" t="s">
        <v>64</v>
      </c>
      <c r="D40" s="9">
        <v>233796.94</v>
      </c>
      <c r="E40" s="9">
        <v>263156</v>
      </c>
      <c r="F40" s="30"/>
      <c r="G40" s="30">
        <f>-H40+E40</f>
        <v>4556</v>
      </c>
      <c r="H40" s="9">
        <v>258600</v>
      </c>
      <c r="I40" s="42"/>
    </row>
    <row r="41" spans="1:9" s="38" customFormat="1" ht="25.5" outlineLevel="3">
      <c r="A41" s="7">
        <v>1010308</v>
      </c>
      <c r="B41" s="32" t="s">
        <v>54</v>
      </c>
      <c r="C41" s="8" t="s">
        <v>65</v>
      </c>
      <c r="D41" s="9">
        <v>20000</v>
      </c>
      <c r="E41" s="9">
        <v>0</v>
      </c>
      <c r="F41" s="30"/>
      <c r="G41" s="30"/>
      <c r="H41" s="9">
        <v>0</v>
      </c>
      <c r="I41" s="42"/>
    </row>
    <row r="42" spans="1:9" s="45" customFormat="1" ht="12.75" outlineLevel="2">
      <c r="A42" s="10"/>
      <c r="B42" s="33"/>
      <c r="C42" s="13" t="s">
        <v>66</v>
      </c>
      <c r="D42" s="12">
        <f>SUBTOTAL(9,D34:D41)</f>
        <v>3679168.4899999998</v>
      </c>
      <c r="E42" s="12">
        <f>SUBTOTAL(9,E34:E41)</f>
        <v>19722094</v>
      </c>
      <c r="F42" s="12">
        <f>SUBTOTAL(9,F34:F41)</f>
        <v>134710</v>
      </c>
      <c r="G42" s="12">
        <f>SUBTOTAL(9,G34:G41)</f>
        <v>16194690</v>
      </c>
      <c r="H42" s="12">
        <f>SUBTOTAL(9,H34:H41)</f>
        <v>3662114</v>
      </c>
      <c r="I42" s="44"/>
    </row>
    <row r="43" spans="1:9" s="45" customFormat="1" ht="12.75" outlineLevel="2">
      <c r="A43" s="10"/>
      <c r="B43" s="33"/>
      <c r="C43" s="46"/>
      <c r="D43" s="12"/>
      <c r="E43" s="12"/>
      <c r="F43" s="30"/>
      <c r="G43" s="30"/>
      <c r="H43" s="12"/>
      <c r="I43" s="44"/>
    </row>
    <row r="44" spans="1:9" s="45" customFormat="1" ht="12.75" outlineLevel="2">
      <c r="A44" s="10"/>
      <c r="B44" s="33"/>
      <c r="C44" s="3" t="s">
        <v>71</v>
      </c>
      <c r="D44" s="12"/>
      <c r="E44" s="12"/>
      <c r="F44" s="30"/>
      <c r="G44" s="30"/>
      <c r="H44" s="12"/>
      <c r="I44" s="44"/>
    </row>
    <row r="45" spans="1:9" s="45" customFormat="1" ht="25.5" outlineLevel="2">
      <c r="A45" s="10"/>
      <c r="B45" s="33"/>
      <c r="C45" s="6" t="s">
        <v>72</v>
      </c>
      <c r="D45" s="12"/>
      <c r="E45" s="12"/>
      <c r="F45" s="30"/>
      <c r="G45" s="30"/>
      <c r="H45" s="12"/>
      <c r="I45" s="44"/>
    </row>
    <row r="46" spans="1:9" s="38" customFormat="1" ht="12.75" outlineLevel="3">
      <c r="A46" s="7">
        <v>1010401</v>
      </c>
      <c r="B46" s="32" t="s">
        <v>47</v>
      </c>
      <c r="C46" s="8" t="s">
        <v>58</v>
      </c>
      <c r="D46" s="9">
        <v>1071790.94</v>
      </c>
      <c r="E46" s="9">
        <v>1060933</v>
      </c>
      <c r="F46" s="30"/>
      <c r="G46" s="30">
        <f>-H46+E46</f>
        <v>1017</v>
      </c>
      <c r="H46" s="9">
        <v>1059916</v>
      </c>
      <c r="I46" s="42"/>
    </row>
    <row r="47" spans="1:9" s="38" customFormat="1" ht="12.75" outlineLevel="3">
      <c r="A47" s="7">
        <v>1010403</v>
      </c>
      <c r="B47" s="32" t="s">
        <v>49</v>
      </c>
      <c r="C47" s="8" t="s">
        <v>60</v>
      </c>
      <c r="D47" s="9">
        <v>361641.07</v>
      </c>
      <c r="E47" s="9">
        <v>403000</v>
      </c>
      <c r="F47" s="30">
        <f>H47-E47</f>
        <v>35000</v>
      </c>
      <c r="G47" s="30"/>
      <c r="H47" s="9">
        <v>438000</v>
      </c>
      <c r="I47" s="42"/>
    </row>
    <row r="48" spans="1:9" s="38" customFormat="1" ht="12.75" outlineLevel="3">
      <c r="A48" s="7">
        <v>1010404</v>
      </c>
      <c r="B48" s="32" t="s">
        <v>50</v>
      </c>
      <c r="C48" s="8" t="s">
        <v>61</v>
      </c>
      <c r="D48" s="9"/>
      <c r="E48" s="9"/>
      <c r="F48" s="30"/>
      <c r="G48" s="30"/>
      <c r="H48" s="9"/>
      <c r="I48" s="42"/>
    </row>
    <row r="49" spans="1:9" s="38" customFormat="1" ht="12.75" outlineLevel="3">
      <c r="A49" s="7">
        <v>1010405</v>
      </c>
      <c r="B49" s="32" t="s">
        <v>51</v>
      </c>
      <c r="C49" s="8" t="s">
        <v>62</v>
      </c>
      <c r="D49" s="9">
        <v>831450</v>
      </c>
      <c r="E49" s="9">
        <v>1172900</v>
      </c>
      <c r="F49" s="30">
        <f>H49-E49</f>
        <v>67892</v>
      </c>
      <c r="G49" s="30"/>
      <c r="H49" s="9">
        <v>1240792</v>
      </c>
      <c r="I49" s="42"/>
    </row>
    <row r="50" spans="1:9" s="38" customFormat="1" ht="12.75" outlineLevel="3">
      <c r="A50" s="7">
        <v>1010407</v>
      </c>
      <c r="B50" s="32" t="s">
        <v>53</v>
      </c>
      <c r="C50" s="8" t="s">
        <v>64</v>
      </c>
      <c r="D50" s="9">
        <v>50213</v>
      </c>
      <c r="E50" s="9">
        <v>318400</v>
      </c>
      <c r="F50" s="30"/>
      <c r="G50" s="30">
        <f>-H50+E50</f>
        <v>17780</v>
      </c>
      <c r="H50" s="9">
        <v>300620</v>
      </c>
      <c r="I50" s="42"/>
    </row>
    <row r="51" spans="1:9" s="38" customFormat="1" ht="25.5" outlineLevel="3">
      <c r="A51" s="7">
        <v>1010408</v>
      </c>
      <c r="B51" s="32" t="s">
        <v>54</v>
      </c>
      <c r="C51" s="8" t="s">
        <v>65</v>
      </c>
      <c r="D51" s="9">
        <v>50000</v>
      </c>
      <c r="E51" s="9">
        <v>238000</v>
      </c>
      <c r="F51" s="30"/>
      <c r="G51" s="30">
        <f>-H51+E51</f>
        <v>138000</v>
      </c>
      <c r="H51" s="9">
        <v>100000</v>
      </c>
      <c r="I51" s="42"/>
    </row>
    <row r="52" spans="1:9" s="45" customFormat="1" ht="12.75" outlineLevel="2">
      <c r="A52" s="10"/>
      <c r="B52" s="33"/>
      <c r="C52" s="13" t="s">
        <v>66</v>
      </c>
      <c r="D52" s="12">
        <f>SUBTOTAL(9,D46:D51)</f>
        <v>2365095.01</v>
      </c>
      <c r="E52" s="12">
        <f>SUBTOTAL(9,E46:E51)</f>
        <v>3193233</v>
      </c>
      <c r="F52" s="12">
        <f>SUBTOTAL(9,F46:F51)</f>
        <v>102892</v>
      </c>
      <c r="G52" s="12">
        <f>SUBTOTAL(9,G46:G51)</f>
        <v>156797</v>
      </c>
      <c r="H52" s="12">
        <f>SUBTOTAL(9,H46:H51)</f>
        <v>3139328</v>
      </c>
      <c r="I52" s="44"/>
    </row>
    <row r="53" spans="1:9" s="45" customFormat="1" ht="12.75" outlineLevel="2">
      <c r="A53" s="10"/>
      <c r="B53" s="33"/>
      <c r="C53" s="46"/>
      <c r="D53" s="12"/>
      <c r="E53" s="12"/>
      <c r="F53" s="30"/>
      <c r="G53" s="30"/>
      <c r="H53" s="12"/>
      <c r="I53" s="44"/>
    </row>
    <row r="54" spans="1:9" s="45" customFormat="1" ht="12.75" outlineLevel="2">
      <c r="A54" s="10"/>
      <c r="B54" s="33"/>
      <c r="C54" s="3" t="s">
        <v>73</v>
      </c>
      <c r="D54" s="12"/>
      <c r="E54" s="12"/>
      <c r="F54" s="30"/>
      <c r="G54" s="30"/>
      <c r="H54" s="12"/>
      <c r="I54" s="44"/>
    </row>
    <row r="55" spans="1:9" s="45" customFormat="1" ht="25.5" outlineLevel="2">
      <c r="A55" s="10"/>
      <c r="B55" s="33"/>
      <c r="C55" s="6" t="s">
        <v>74</v>
      </c>
      <c r="D55" s="12"/>
      <c r="E55" s="12"/>
      <c r="F55" s="30"/>
      <c r="G55" s="30"/>
      <c r="H55" s="12"/>
      <c r="I55" s="44"/>
    </row>
    <row r="56" spans="1:9" s="38" customFormat="1" ht="12.75" outlineLevel="3">
      <c r="A56" s="7">
        <v>1010501</v>
      </c>
      <c r="B56" s="32" t="s">
        <v>47</v>
      </c>
      <c r="C56" s="8" t="s">
        <v>58</v>
      </c>
      <c r="D56" s="9">
        <v>709023</v>
      </c>
      <c r="E56" s="9">
        <v>738912</v>
      </c>
      <c r="F56" s="30">
        <f>H56-E56</f>
        <v>73299</v>
      </c>
      <c r="G56" s="30"/>
      <c r="H56" s="9">
        <v>812211</v>
      </c>
      <c r="I56" s="42"/>
    </row>
    <row r="57" spans="1:9" s="38" customFormat="1" ht="12.75" outlineLevel="3">
      <c r="A57" s="7">
        <v>1010503</v>
      </c>
      <c r="B57" s="32" t="s">
        <v>49</v>
      </c>
      <c r="C57" s="8" t="s">
        <v>60</v>
      </c>
      <c r="D57" s="9">
        <v>2287387.29</v>
      </c>
      <c r="E57" s="9">
        <v>2451306.25</v>
      </c>
      <c r="F57" s="30">
        <f>H57-E57</f>
        <v>674730.75</v>
      </c>
      <c r="G57" s="30"/>
      <c r="H57" s="9">
        <v>3126037</v>
      </c>
      <c r="I57" s="42"/>
    </row>
    <row r="58" spans="1:9" s="38" customFormat="1" ht="12.75" outlineLevel="3">
      <c r="A58" s="7">
        <v>1010504</v>
      </c>
      <c r="B58" s="32" t="s">
        <v>50</v>
      </c>
      <c r="C58" s="8" t="s">
        <v>61</v>
      </c>
      <c r="D58" s="9">
        <v>920420.49</v>
      </c>
      <c r="E58" s="9">
        <v>793693.75</v>
      </c>
      <c r="F58" s="30">
        <f>H58-E58</f>
        <v>332206.25</v>
      </c>
      <c r="G58" s="30"/>
      <c r="H58" s="9">
        <v>1125900</v>
      </c>
      <c r="I58" s="42"/>
    </row>
    <row r="59" spans="1:9" s="38" customFormat="1" ht="12.75" outlineLevel="3">
      <c r="A59" s="7">
        <v>1010505</v>
      </c>
      <c r="B59" s="32" t="s">
        <v>51</v>
      </c>
      <c r="C59" s="8" t="s">
        <v>62</v>
      </c>
      <c r="D59" s="9">
        <v>376410</v>
      </c>
      <c r="E59" s="9">
        <v>307000</v>
      </c>
      <c r="F59" s="30"/>
      <c r="G59" s="30"/>
      <c r="H59" s="9">
        <v>307000</v>
      </c>
      <c r="I59" s="42"/>
    </row>
    <row r="60" spans="1:9" s="38" customFormat="1" ht="25.5" outlineLevel="3">
      <c r="A60" s="7">
        <v>1010506</v>
      </c>
      <c r="B60" s="32" t="s">
        <v>52</v>
      </c>
      <c r="C60" s="8" t="s">
        <v>90</v>
      </c>
      <c r="D60" s="9">
        <v>779293.07</v>
      </c>
      <c r="E60" s="9">
        <v>658838</v>
      </c>
      <c r="F60" s="30"/>
      <c r="G60" s="30">
        <f>-H60+E60</f>
        <v>61375</v>
      </c>
      <c r="H60" s="9">
        <v>597463</v>
      </c>
      <c r="I60" s="42"/>
    </row>
    <row r="61" spans="1:9" s="38" customFormat="1" ht="12.75" outlineLevel="3">
      <c r="A61" s="7">
        <v>1010507</v>
      </c>
      <c r="B61" s="32" t="s">
        <v>53</v>
      </c>
      <c r="C61" s="8" t="s">
        <v>64</v>
      </c>
      <c r="D61" s="9">
        <v>72442</v>
      </c>
      <c r="E61" s="9">
        <v>73717</v>
      </c>
      <c r="F61" s="30">
        <f>H61-E61</f>
        <v>6805</v>
      </c>
      <c r="G61" s="30"/>
      <c r="H61" s="9">
        <v>80522</v>
      </c>
      <c r="I61" s="42"/>
    </row>
    <row r="62" spans="1:9" s="45" customFormat="1" ht="12.75" outlineLevel="2">
      <c r="A62" s="10"/>
      <c r="B62" s="33"/>
      <c r="C62" s="13" t="s">
        <v>66</v>
      </c>
      <c r="D62" s="12">
        <f>SUBTOTAL(9,D56:D61)</f>
        <v>5144975.850000001</v>
      </c>
      <c r="E62" s="12">
        <f>SUBTOTAL(9,E56:E61)</f>
        <v>5023467</v>
      </c>
      <c r="F62" s="12">
        <f>SUBTOTAL(9,F56:F61)</f>
        <v>1087041</v>
      </c>
      <c r="G62" s="12">
        <f>SUBTOTAL(9,G56:G61)</f>
        <v>61375</v>
      </c>
      <c r="H62" s="12">
        <f>SUBTOTAL(9,H56:H61)</f>
        <v>6049133</v>
      </c>
      <c r="I62" s="44"/>
    </row>
    <row r="63" spans="1:9" s="45" customFormat="1" ht="12.75" outlineLevel="2">
      <c r="A63" s="10"/>
      <c r="B63" s="33"/>
      <c r="C63" s="46"/>
      <c r="D63" s="12"/>
      <c r="E63" s="12"/>
      <c r="F63" s="30"/>
      <c r="G63" s="30"/>
      <c r="H63" s="12"/>
      <c r="I63" s="44"/>
    </row>
    <row r="64" spans="1:9" s="45" customFormat="1" ht="12.75" outlineLevel="2">
      <c r="A64" s="10"/>
      <c r="B64" s="33"/>
      <c r="C64" s="3" t="s">
        <v>75</v>
      </c>
      <c r="D64" s="12"/>
      <c r="E64" s="12"/>
      <c r="F64" s="30"/>
      <c r="G64" s="30"/>
      <c r="H64" s="12"/>
      <c r="I64" s="44"/>
    </row>
    <row r="65" spans="1:9" s="45" customFormat="1" ht="12.75" outlineLevel="2">
      <c r="A65" s="10"/>
      <c r="B65" s="33"/>
      <c r="C65" s="6" t="s">
        <v>98</v>
      </c>
      <c r="D65" s="12"/>
      <c r="E65" s="12"/>
      <c r="F65" s="30"/>
      <c r="G65" s="30"/>
      <c r="H65" s="12"/>
      <c r="I65" s="44"/>
    </row>
    <row r="66" spans="1:9" s="38" customFormat="1" ht="12.75" outlineLevel="3">
      <c r="A66" s="7">
        <v>1010601</v>
      </c>
      <c r="B66" s="32" t="s">
        <v>47</v>
      </c>
      <c r="C66" s="8" t="s">
        <v>58</v>
      </c>
      <c r="D66" s="9">
        <v>643759.09</v>
      </c>
      <c r="E66" s="9">
        <v>481985</v>
      </c>
      <c r="F66" s="30"/>
      <c r="G66" s="30">
        <f>-H66+E66</f>
        <v>20633</v>
      </c>
      <c r="H66" s="9">
        <v>461352</v>
      </c>
      <c r="I66" s="42"/>
    </row>
    <row r="67" spans="1:9" s="38" customFormat="1" ht="25.5" outlineLevel="3">
      <c r="A67" s="7">
        <v>1010602</v>
      </c>
      <c r="B67" s="32" t="s">
        <v>48</v>
      </c>
      <c r="C67" s="8" t="s">
        <v>59</v>
      </c>
      <c r="D67" s="9">
        <v>10000</v>
      </c>
      <c r="E67" s="9">
        <v>12000</v>
      </c>
      <c r="F67" s="30"/>
      <c r="G67" s="30">
        <f>-H67+E67</f>
        <v>5000</v>
      </c>
      <c r="H67" s="9">
        <v>7000</v>
      </c>
      <c r="I67" s="42"/>
    </row>
    <row r="68" spans="1:9" s="38" customFormat="1" ht="12.75" outlineLevel="3">
      <c r="A68" s="7">
        <v>1010603</v>
      </c>
      <c r="B68" s="32" t="s">
        <v>49</v>
      </c>
      <c r="C68" s="8" t="s">
        <v>60</v>
      </c>
      <c r="D68" s="9">
        <v>87256.13</v>
      </c>
      <c r="E68" s="9">
        <v>87400</v>
      </c>
      <c r="F68" s="30"/>
      <c r="G68" s="30">
        <f>-H68+E68</f>
        <v>25000</v>
      </c>
      <c r="H68" s="9">
        <v>62400</v>
      </c>
      <c r="I68" s="42"/>
    </row>
    <row r="69" spans="1:9" s="38" customFormat="1" ht="12.75" outlineLevel="3">
      <c r="A69" s="7">
        <v>1010607</v>
      </c>
      <c r="B69" s="32" t="s">
        <v>53</v>
      </c>
      <c r="C69" s="8" t="s">
        <v>64</v>
      </c>
      <c r="D69" s="9">
        <v>42323</v>
      </c>
      <c r="E69" s="9">
        <v>27917</v>
      </c>
      <c r="F69" s="30">
        <f>H69-E69</f>
        <v>2263</v>
      </c>
      <c r="G69" s="30"/>
      <c r="H69" s="9">
        <v>30180</v>
      </c>
      <c r="I69" s="42"/>
    </row>
    <row r="70" spans="1:9" s="45" customFormat="1" ht="12.75" outlineLevel="2">
      <c r="A70" s="10"/>
      <c r="B70" s="33"/>
      <c r="C70" s="13" t="s">
        <v>66</v>
      </c>
      <c r="D70" s="12">
        <f>SUBTOTAL(9,D66:D69)</f>
        <v>783338.22</v>
      </c>
      <c r="E70" s="12">
        <f>SUBTOTAL(9,E66:E69)</f>
        <v>609302</v>
      </c>
      <c r="F70" s="12">
        <f>SUBTOTAL(9,F66:F69)</f>
        <v>2263</v>
      </c>
      <c r="G70" s="12">
        <f>SUBTOTAL(9,G66:G69)</f>
        <v>50633</v>
      </c>
      <c r="H70" s="12">
        <f>SUBTOTAL(9,H66:H69)</f>
        <v>560932</v>
      </c>
      <c r="I70" s="44"/>
    </row>
    <row r="71" spans="1:9" s="45" customFormat="1" ht="12.75" outlineLevel="2">
      <c r="A71" s="10"/>
      <c r="B71" s="33"/>
      <c r="C71" s="46"/>
      <c r="D71" s="12"/>
      <c r="E71" s="12"/>
      <c r="F71" s="30"/>
      <c r="G71" s="30"/>
      <c r="H71" s="12"/>
      <c r="I71" s="44"/>
    </row>
    <row r="72" spans="1:9" s="45" customFormat="1" ht="12.75" outlineLevel="2">
      <c r="A72" s="10"/>
      <c r="B72" s="33"/>
      <c r="C72" s="3" t="s">
        <v>76</v>
      </c>
      <c r="D72" s="12"/>
      <c r="E72" s="12"/>
      <c r="F72" s="30"/>
      <c r="G72" s="30"/>
      <c r="H72" s="12"/>
      <c r="I72" s="44"/>
    </row>
    <row r="73" spans="1:9" s="45" customFormat="1" ht="25.5" outlineLevel="2">
      <c r="A73" s="10"/>
      <c r="B73" s="33"/>
      <c r="C73" s="6" t="s">
        <v>94</v>
      </c>
      <c r="D73" s="12"/>
      <c r="E73" s="12"/>
      <c r="F73" s="30"/>
      <c r="G73" s="30"/>
      <c r="H73" s="12"/>
      <c r="I73" s="44"/>
    </row>
    <row r="74" spans="1:9" s="38" customFormat="1" ht="12.75" outlineLevel="3">
      <c r="A74" s="7">
        <v>1010701</v>
      </c>
      <c r="B74" s="32" t="s">
        <v>47</v>
      </c>
      <c r="C74" s="8" t="s">
        <v>58</v>
      </c>
      <c r="D74" s="9">
        <v>1168721</v>
      </c>
      <c r="E74" s="9">
        <v>1197901</v>
      </c>
      <c r="F74" s="30"/>
      <c r="G74" s="30">
        <f>-H74+E74</f>
        <v>54443</v>
      </c>
      <c r="H74" s="9">
        <v>1143458</v>
      </c>
      <c r="I74" s="42"/>
    </row>
    <row r="75" spans="1:9" s="38" customFormat="1" ht="25.5" outlineLevel="3">
      <c r="A75" s="7">
        <v>1010702</v>
      </c>
      <c r="B75" s="32" t="s">
        <v>48</v>
      </c>
      <c r="C75" s="8" t="s">
        <v>59</v>
      </c>
      <c r="D75" s="9">
        <v>44200</v>
      </c>
      <c r="E75" s="9">
        <v>44700</v>
      </c>
      <c r="F75" s="30"/>
      <c r="G75" s="30">
        <f>-H75+E75</f>
        <v>22200</v>
      </c>
      <c r="H75" s="9">
        <v>22500</v>
      </c>
      <c r="I75" s="42"/>
    </row>
    <row r="76" spans="1:9" s="38" customFormat="1" ht="12.75" outlineLevel="3">
      <c r="A76" s="7">
        <v>1010703</v>
      </c>
      <c r="B76" s="32" t="s">
        <v>49</v>
      </c>
      <c r="C76" s="8" t="s">
        <v>60</v>
      </c>
      <c r="D76" s="9">
        <v>227226.68</v>
      </c>
      <c r="E76" s="9">
        <v>348300</v>
      </c>
      <c r="F76" s="30"/>
      <c r="G76" s="30">
        <f>-H76+E76</f>
        <v>183700</v>
      </c>
      <c r="H76" s="9">
        <v>164600</v>
      </c>
      <c r="I76" s="42"/>
    </row>
    <row r="77" spans="1:9" s="38" customFormat="1" ht="12.75" outlineLevel="3">
      <c r="A77" s="7">
        <v>1010705</v>
      </c>
      <c r="B77" s="32" t="s">
        <v>51</v>
      </c>
      <c r="C77" s="8" t="s">
        <v>62</v>
      </c>
      <c r="D77" s="9">
        <v>2339</v>
      </c>
      <c r="E77" s="9">
        <v>3000</v>
      </c>
      <c r="F77" s="30">
        <f>H77-E77</f>
        <v>1500</v>
      </c>
      <c r="G77" s="30"/>
      <c r="H77" s="9">
        <v>4500</v>
      </c>
      <c r="I77" s="42"/>
    </row>
    <row r="78" spans="1:9" s="38" customFormat="1" ht="12.75" outlineLevel="3">
      <c r="A78" s="7">
        <v>1010707</v>
      </c>
      <c r="B78" s="32" t="s">
        <v>53</v>
      </c>
      <c r="C78" s="8" t="s">
        <v>64</v>
      </c>
      <c r="D78" s="9">
        <v>58450</v>
      </c>
      <c r="E78" s="9">
        <v>79816</v>
      </c>
      <c r="F78" s="30"/>
      <c r="G78" s="30">
        <f>-H78+E78</f>
        <v>3400</v>
      </c>
      <c r="H78" s="9">
        <v>76416</v>
      </c>
      <c r="I78" s="42"/>
    </row>
    <row r="79" spans="1:9" s="38" customFormat="1" ht="25.5" outlineLevel="3">
      <c r="A79" s="7">
        <v>1010708</v>
      </c>
      <c r="B79" s="32" t="s">
        <v>54</v>
      </c>
      <c r="C79" s="8" t="s">
        <v>65</v>
      </c>
      <c r="D79" s="9">
        <v>779565.6</v>
      </c>
      <c r="E79" s="9">
        <v>141000</v>
      </c>
      <c r="F79" s="30"/>
      <c r="G79" s="30">
        <f>-H79+E79</f>
        <v>98000</v>
      </c>
      <c r="H79" s="9">
        <v>43000</v>
      </c>
      <c r="I79" s="42"/>
    </row>
    <row r="80" spans="1:9" s="45" customFormat="1" ht="12.75" outlineLevel="2">
      <c r="A80" s="10"/>
      <c r="B80" s="33"/>
      <c r="C80" s="13" t="s">
        <v>66</v>
      </c>
      <c r="D80" s="12">
        <f>SUBTOTAL(9,D74:D79)</f>
        <v>2280502.28</v>
      </c>
      <c r="E80" s="12">
        <f>SUBTOTAL(9,E74:E79)</f>
        <v>1814717</v>
      </c>
      <c r="F80" s="12">
        <f>SUBTOTAL(9,F74:F79)</f>
        <v>1500</v>
      </c>
      <c r="G80" s="12">
        <f>SUBTOTAL(9,G74:G79)</f>
        <v>361743</v>
      </c>
      <c r="H80" s="12">
        <f>SUBTOTAL(9,H74:H79)</f>
        <v>1454474</v>
      </c>
      <c r="I80" s="44"/>
    </row>
    <row r="81" spans="1:9" s="45" customFormat="1" ht="12.75" outlineLevel="2">
      <c r="A81" s="10"/>
      <c r="B81" s="33"/>
      <c r="C81" s="46"/>
      <c r="D81" s="12"/>
      <c r="E81" s="12"/>
      <c r="F81" s="30"/>
      <c r="G81" s="30"/>
      <c r="H81" s="12"/>
      <c r="I81" s="44"/>
    </row>
    <row r="82" spans="1:9" s="45" customFormat="1" ht="12.75" outlineLevel="2">
      <c r="A82" s="10"/>
      <c r="B82" s="33"/>
      <c r="C82" s="3" t="s">
        <v>77</v>
      </c>
      <c r="D82" s="12"/>
      <c r="E82" s="12"/>
      <c r="F82" s="30"/>
      <c r="G82" s="30"/>
      <c r="H82" s="12"/>
      <c r="I82" s="44"/>
    </row>
    <row r="83" spans="1:9" s="45" customFormat="1" ht="12.75" outlineLevel="2">
      <c r="A83" s="10"/>
      <c r="B83" s="33"/>
      <c r="C83" s="6" t="s">
        <v>97</v>
      </c>
      <c r="D83" s="12"/>
      <c r="E83" s="12"/>
      <c r="F83" s="30"/>
      <c r="G83" s="30"/>
      <c r="H83" s="12"/>
      <c r="I83" s="44"/>
    </row>
    <row r="84" spans="1:9" s="38" customFormat="1" ht="12.75" outlineLevel="3">
      <c r="A84" s="7">
        <v>1010801</v>
      </c>
      <c r="B84" s="32" t="s">
        <v>47</v>
      </c>
      <c r="C84" s="8" t="s">
        <v>58</v>
      </c>
      <c r="D84" s="9">
        <v>2158380.46</v>
      </c>
      <c r="E84" s="9">
        <v>2088494</v>
      </c>
      <c r="F84" s="30">
        <f>H84-E84</f>
        <v>144532</v>
      </c>
      <c r="G84" s="30"/>
      <c r="H84" s="9">
        <v>2233026</v>
      </c>
      <c r="I84" s="42"/>
    </row>
    <row r="85" spans="1:9" s="38" customFormat="1" ht="25.5" outlineLevel="3">
      <c r="A85" s="7">
        <v>1010802</v>
      </c>
      <c r="B85" s="32" t="s">
        <v>48</v>
      </c>
      <c r="C85" s="8" t="s">
        <v>59</v>
      </c>
      <c r="D85" s="9">
        <v>42500</v>
      </c>
      <c r="E85" s="9">
        <v>46000</v>
      </c>
      <c r="F85" s="30"/>
      <c r="G85" s="30">
        <f>-H85+E85</f>
        <v>16000</v>
      </c>
      <c r="H85" s="9">
        <v>30000</v>
      </c>
      <c r="I85" s="42"/>
    </row>
    <row r="86" spans="1:9" s="38" customFormat="1" ht="12.75" outlineLevel="3">
      <c r="A86" s="7">
        <v>1010803</v>
      </c>
      <c r="B86" s="32" t="s">
        <v>49</v>
      </c>
      <c r="C86" s="8" t="s">
        <v>60</v>
      </c>
      <c r="D86" s="9">
        <v>1317559.18</v>
      </c>
      <c r="E86" s="9">
        <v>1459932</v>
      </c>
      <c r="F86" s="30">
        <f>H86-E86</f>
        <v>828619</v>
      </c>
      <c r="G86" s="30"/>
      <c r="H86" s="9">
        <v>2288551</v>
      </c>
      <c r="I86" s="42"/>
    </row>
    <row r="87" spans="1:9" s="38" customFormat="1" ht="12.75" outlineLevel="3">
      <c r="A87" s="7">
        <v>1010804</v>
      </c>
      <c r="B87" s="32" t="s">
        <v>50</v>
      </c>
      <c r="C87" s="8" t="s">
        <v>61</v>
      </c>
      <c r="D87" s="9">
        <v>93783.1</v>
      </c>
      <c r="E87" s="9">
        <v>105000</v>
      </c>
      <c r="F87" s="30"/>
      <c r="G87" s="30">
        <f>-H87+E87</f>
        <v>4000</v>
      </c>
      <c r="H87" s="9">
        <v>101000</v>
      </c>
      <c r="I87" s="42"/>
    </row>
    <row r="88" spans="1:9" s="38" customFormat="1" ht="12.75" outlineLevel="3">
      <c r="A88" s="7">
        <v>1010805</v>
      </c>
      <c r="B88" s="32" t="s">
        <v>51</v>
      </c>
      <c r="C88" s="8" t="s">
        <v>62</v>
      </c>
      <c r="D88" s="9">
        <v>171530.9</v>
      </c>
      <c r="E88" s="9">
        <v>836170</v>
      </c>
      <c r="F88" s="30"/>
      <c r="G88" s="30">
        <f>-H88+E88</f>
        <v>411370</v>
      </c>
      <c r="H88" s="9">
        <v>424800</v>
      </c>
      <c r="I88" s="42"/>
    </row>
    <row r="89" spans="1:9" s="38" customFormat="1" ht="25.5" outlineLevel="3">
      <c r="A89" s="7">
        <v>1010806</v>
      </c>
      <c r="B89" s="32" t="s">
        <v>52</v>
      </c>
      <c r="C89" s="8" t="s">
        <v>90</v>
      </c>
      <c r="D89" s="9">
        <v>34658.6</v>
      </c>
      <c r="E89" s="9">
        <v>20777</v>
      </c>
      <c r="F89" s="30"/>
      <c r="G89" s="30">
        <f>-H89+E89</f>
        <v>4298</v>
      </c>
      <c r="H89" s="9">
        <v>16479</v>
      </c>
      <c r="I89" s="42"/>
    </row>
    <row r="90" spans="1:9" s="38" customFormat="1" ht="12.75" outlineLevel="3">
      <c r="A90" s="7">
        <v>1010807</v>
      </c>
      <c r="B90" s="32" t="s">
        <v>53</v>
      </c>
      <c r="C90" s="8" t="s">
        <v>64</v>
      </c>
      <c r="D90" s="9">
        <v>134874</v>
      </c>
      <c r="E90" s="9">
        <v>165741</v>
      </c>
      <c r="F90" s="30"/>
      <c r="G90" s="30">
        <f>-H90+E90</f>
        <v>6325</v>
      </c>
      <c r="H90" s="9">
        <v>159416</v>
      </c>
      <c r="I90" s="42"/>
    </row>
    <row r="91" spans="1:9" s="38" customFormat="1" ht="25.5" outlineLevel="3">
      <c r="A91" s="7">
        <v>1010808</v>
      </c>
      <c r="B91" s="32" t="s">
        <v>54</v>
      </c>
      <c r="C91" s="8" t="s">
        <v>65</v>
      </c>
      <c r="D91" s="9">
        <v>0</v>
      </c>
      <c r="E91" s="9">
        <v>660000</v>
      </c>
      <c r="F91" s="30"/>
      <c r="G91" s="30">
        <f>-H91+E91</f>
        <v>100000</v>
      </c>
      <c r="H91" s="9">
        <v>560000</v>
      </c>
      <c r="I91" s="42"/>
    </row>
    <row r="92" spans="1:9" s="38" customFormat="1" ht="12.75" outlineLevel="3">
      <c r="A92" s="7">
        <v>1010810</v>
      </c>
      <c r="B92" s="32" t="s">
        <v>56</v>
      </c>
      <c r="C92" s="8" t="s">
        <v>100</v>
      </c>
      <c r="D92" s="9">
        <v>0</v>
      </c>
      <c r="E92" s="9">
        <v>105400</v>
      </c>
      <c r="F92" s="30">
        <f>H92-E92</f>
        <v>424600</v>
      </c>
      <c r="G92" s="30"/>
      <c r="H92" s="9">
        <v>530000</v>
      </c>
      <c r="I92" s="42"/>
    </row>
    <row r="93" spans="1:9" s="38" customFormat="1" ht="12.75" outlineLevel="3">
      <c r="A93" s="7">
        <v>1010811</v>
      </c>
      <c r="B93" s="32" t="s">
        <v>57</v>
      </c>
      <c r="C93" s="8" t="s">
        <v>99</v>
      </c>
      <c r="D93" s="9">
        <v>0</v>
      </c>
      <c r="E93" s="9">
        <v>0</v>
      </c>
      <c r="F93" s="30">
        <f>H93-E93</f>
        <v>580000</v>
      </c>
      <c r="G93" s="30"/>
      <c r="H93" s="9">
        <v>580000</v>
      </c>
      <c r="I93" s="42"/>
    </row>
    <row r="94" spans="1:9" s="45" customFormat="1" ht="12.75" outlineLevel="2">
      <c r="A94" s="10"/>
      <c r="B94" s="33"/>
      <c r="C94" s="13" t="s">
        <v>66</v>
      </c>
      <c r="D94" s="12">
        <f>SUBTOTAL(9,D84:D93)</f>
        <v>3953286.2399999998</v>
      </c>
      <c r="E94" s="12">
        <f>SUBTOTAL(9,E84:E93)</f>
        <v>5487514</v>
      </c>
      <c r="F94" s="12">
        <f>SUBTOTAL(9,F84:F93)</f>
        <v>1977751</v>
      </c>
      <c r="G94" s="12">
        <f>SUBTOTAL(9,G84:G93)</f>
        <v>541993</v>
      </c>
      <c r="H94" s="12">
        <f>SUBTOTAL(9,H84:H93)</f>
        <v>6923272</v>
      </c>
      <c r="I94" s="44"/>
    </row>
    <row r="95" spans="1:9" s="45" customFormat="1" ht="12.75" outlineLevel="1">
      <c r="A95" s="10"/>
      <c r="B95" s="33"/>
      <c r="C95" s="11" t="s">
        <v>27</v>
      </c>
      <c r="D95" s="12">
        <f>SUBTOTAL(9,D13:D93)</f>
        <v>30424356.61</v>
      </c>
      <c r="E95" s="12">
        <f>SUBTOTAL(9,E13:E93)</f>
        <v>48272293</v>
      </c>
      <c r="F95" s="12">
        <f>SUBTOTAL(9,F13:F93)</f>
        <v>3644005</v>
      </c>
      <c r="G95" s="12">
        <f>SUBTOTAL(9,G13:G93)</f>
        <v>17958569</v>
      </c>
      <c r="H95" s="12">
        <f>SUBTOTAL(9,H13:H93)</f>
        <v>33957729</v>
      </c>
      <c r="I95" s="44"/>
    </row>
    <row r="96" spans="1:9" s="45" customFormat="1" ht="12.75" outlineLevel="1">
      <c r="A96" s="10"/>
      <c r="B96" s="33"/>
      <c r="C96" s="11"/>
      <c r="D96" s="12"/>
      <c r="E96" s="12"/>
      <c r="F96" s="30"/>
      <c r="G96" s="30"/>
      <c r="H96" s="12"/>
      <c r="I96" s="44"/>
    </row>
    <row r="97" spans="1:9" s="45" customFormat="1" ht="12.75" outlineLevel="1">
      <c r="A97" s="10"/>
      <c r="B97" s="33"/>
      <c r="C97" s="5" t="s">
        <v>102</v>
      </c>
      <c r="E97" s="12"/>
      <c r="F97" s="30"/>
      <c r="G97" s="30"/>
      <c r="H97" s="12"/>
      <c r="I97" s="44"/>
    </row>
    <row r="98" spans="1:9" s="45" customFormat="1" ht="12.75" outlineLevel="1">
      <c r="A98" s="10"/>
      <c r="B98" s="33"/>
      <c r="C98" s="3" t="s">
        <v>78</v>
      </c>
      <c r="E98" s="12"/>
      <c r="F98" s="30"/>
      <c r="G98" s="30"/>
      <c r="H98" s="12"/>
      <c r="I98" s="44"/>
    </row>
    <row r="99" spans="1:9" s="45" customFormat="1" ht="12.75" outlineLevel="1">
      <c r="A99" s="10"/>
      <c r="B99" s="33"/>
      <c r="C99" s="5" t="s">
        <v>79</v>
      </c>
      <c r="E99" s="12"/>
      <c r="F99" s="30"/>
      <c r="G99" s="30"/>
      <c r="H99" s="12"/>
      <c r="I99" s="44"/>
    </row>
    <row r="100" spans="1:9" s="38" customFormat="1" ht="12.75" outlineLevel="2">
      <c r="A100" s="7">
        <v>1020101</v>
      </c>
      <c r="B100" s="32" t="s">
        <v>47</v>
      </c>
      <c r="C100" s="8" t="s">
        <v>58</v>
      </c>
      <c r="D100" s="9">
        <v>221759</v>
      </c>
      <c r="E100" s="9">
        <v>121564</v>
      </c>
      <c r="F100" s="30">
        <f>H100-E100</f>
        <v>95</v>
      </c>
      <c r="G100" s="30"/>
      <c r="H100" s="9">
        <v>121659</v>
      </c>
      <c r="I100" s="42"/>
    </row>
    <row r="101" spans="1:9" s="38" customFormat="1" ht="25.5" outlineLevel="2">
      <c r="A101" s="7">
        <v>1020102</v>
      </c>
      <c r="B101" s="32" t="s">
        <v>48</v>
      </c>
      <c r="C101" s="8" t="s">
        <v>59</v>
      </c>
      <c r="D101" s="9">
        <v>6000</v>
      </c>
      <c r="E101" s="9">
        <v>6000</v>
      </c>
      <c r="F101" s="30"/>
      <c r="G101" s="30">
        <f>-H101+E101</f>
        <v>1000</v>
      </c>
      <c r="H101" s="9">
        <v>5000</v>
      </c>
      <c r="I101" s="42"/>
    </row>
    <row r="102" spans="1:9" s="38" customFormat="1" ht="12.75" outlineLevel="2">
      <c r="A102" s="7">
        <v>1020103</v>
      </c>
      <c r="B102" s="32" t="s">
        <v>49</v>
      </c>
      <c r="C102" s="8" t="s">
        <v>60</v>
      </c>
      <c r="D102" s="9">
        <v>726608.71</v>
      </c>
      <c r="E102" s="9">
        <v>976187.3</v>
      </c>
      <c r="F102" s="30"/>
      <c r="G102" s="30">
        <f>-H102+E102</f>
        <v>73687.30000000005</v>
      </c>
      <c r="H102" s="9">
        <v>902500</v>
      </c>
      <c r="I102" s="42"/>
    </row>
    <row r="103" spans="1:9" s="38" customFormat="1" ht="12.75" outlineLevel="2">
      <c r="A103" s="7">
        <v>1020104</v>
      </c>
      <c r="B103" s="32" t="s">
        <v>50</v>
      </c>
      <c r="C103" s="8" t="s">
        <v>61</v>
      </c>
      <c r="D103" s="9">
        <v>625818.12</v>
      </c>
      <c r="E103" s="9">
        <v>617812.7</v>
      </c>
      <c r="F103" s="30">
        <f>H103-E103</f>
        <v>12187.300000000047</v>
      </c>
      <c r="G103" s="30"/>
      <c r="H103" s="9">
        <v>630000</v>
      </c>
      <c r="I103" s="42"/>
    </row>
    <row r="104" spans="1:9" s="38" customFormat="1" ht="25.5" outlineLevel="2">
      <c r="A104" s="7">
        <v>1020106</v>
      </c>
      <c r="B104" s="32" t="s">
        <v>52</v>
      </c>
      <c r="C104" s="8" t="s">
        <v>90</v>
      </c>
      <c r="D104" s="9">
        <v>525.52</v>
      </c>
      <c r="E104" s="9">
        <v>4969</v>
      </c>
      <c r="F104" s="30">
        <f>H104-E104</f>
        <v>4645</v>
      </c>
      <c r="G104" s="30"/>
      <c r="H104" s="9">
        <v>9614</v>
      </c>
      <c r="I104" s="42"/>
    </row>
    <row r="105" spans="1:9" s="38" customFormat="1" ht="12.75" outlineLevel="2">
      <c r="A105" s="7">
        <v>1020107</v>
      </c>
      <c r="B105" s="32" t="s">
        <v>53</v>
      </c>
      <c r="C105" s="8" t="s">
        <v>64</v>
      </c>
      <c r="D105" s="9">
        <v>14709</v>
      </c>
      <c r="E105" s="9">
        <v>8142</v>
      </c>
      <c r="F105" s="30"/>
      <c r="G105" s="30"/>
      <c r="H105" s="9">
        <v>8142</v>
      </c>
      <c r="I105" s="42"/>
    </row>
    <row r="106" spans="1:9" s="45" customFormat="1" ht="12.75" outlineLevel="1">
      <c r="A106" s="10"/>
      <c r="B106" s="33"/>
      <c r="C106" s="13" t="s">
        <v>66</v>
      </c>
      <c r="D106" s="12">
        <f>SUBTOTAL(9,D100:D105)</f>
        <v>1595420.35</v>
      </c>
      <c r="E106" s="12">
        <f>SUBTOTAL(9,E100:E105)</f>
        <v>1734675</v>
      </c>
      <c r="F106" s="12">
        <f>SUBTOTAL(9,F100:F105)</f>
        <v>16927.300000000047</v>
      </c>
      <c r="G106" s="12">
        <f>SUBTOTAL(9,G100:G105)</f>
        <v>74687.30000000005</v>
      </c>
      <c r="H106" s="12">
        <f>SUBTOTAL(9,H100:H105)</f>
        <v>1676915</v>
      </c>
      <c r="I106" s="44"/>
    </row>
    <row r="107" spans="1:9" s="45" customFormat="1" ht="12.75" outlineLevel="1">
      <c r="A107" s="10"/>
      <c r="B107" s="33"/>
      <c r="C107" s="11" t="s">
        <v>26</v>
      </c>
      <c r="D107" s="12">
        <f>SUBTOTAL(9,D100:D105)</f>
        <v>1595420.35</v>
      </c>
      <c r="E107" s="12">
        <f>SUBTOTAL(9,E100:E105)</f>
        <v>1734675</v>
      </c>
      <c r="F107" s="12">
        <f>SUBTOTAL(9,F100:F105)</f>
        <v>16927.300000000047</v>
      </c>
      <c r="G107" s="12">
        <f>SUBTOTAL(9,G100:G105)</f>
        <v>74687.30000000005</v>
      </c>
      <c r="H107" s="12">
        <f>SUBTOTAL(9,H100:H105)</f>
        <v>1676915</v>
      </c>
      <c r="I107" s="44"/>
    </row>
    <row r="108" spans="1:9" s="45" customFormat="1" ht="12.75" outlineLevel="1">
      <c r="A108" s="10"/>
      <c r="B108" s="33"/>
      <c r="C108" s="11"/>
      <c r="D108" s="12"/>
      <c r="E108" s="12"/>
      <c r="F108" s="30"/>
      <c r="G108" s="30"/>
      <c r="H108" s="12"/>
      <c r="I108" s="44"/>
    </row>
    <row r="109" spans="1:9" s="45" customFormat="1" ht="12.75" outlineLevel="1">
      <c r="A109" s="10"/>
      <c r="B109" s="33"/>
      <c r="C109" s="4" t="s">
        <v>104</v>
      </c>
      <c r="D109" s="12"/>
      <c r="E109" s="12"/>
      <c r="F109" s="30"/>
      <c r="G109" s="30"/>
      <c r="H109" s="12"/>
      <c r="I109" s="44"/>
    </row>
    <row r="110" spans="1:9" s="45" customFormat="1" ht="12.75" outlineLevel="1">
      <c r="A110" s="10"/>
      <c r="B110" s="33"/>
      <c r="C110" s="3" t="s">
        <v>105</v>
      </c>
      <c r="D110" s="12"/>
      <c r="E110" s="12"/>
      <c r="F110" s="30"/>
      <c r="G110" s="30"/>
      <c r="H110" s="12"/>
      <c r="I110" s="44"/>
    </row>
    <row r="111" spans="1:9" s="45" customFormat="1" ht="12.75" outlineLevel="1">
      <c r="A111" s="10"/>
      <c r="B111" s="33"/>
      <c r="C111" s="5" t="s">
        <v>106</v>
      </c>
      <c r="D111" s="12"/>
      <c r="E111" s="12"/>
      <c r="F111" s="30"/>
      <c r="G111" s="30"/>
      <c r="H111" s="12"/>
      <c r="I111" s="44"/>
    </row>
    <row r="112" spans="1:9" s="38" customFormat="1" ht="12.75" outlineLevel="3">
      <c r="A112" s="7">
        <v>1030101</v>
      </c>
      <c r="B112" s="32" t="s">
        <v>47</v>
      </c>
      <c r="C112" s="8" t="s">
        <v>58</v>
      </c>
      <c r="D112" s="9">
        <v>4387882.59</v>
      </c>
      <c r="E112" s="9">
        <v>4146666</v>
      </c>
      <c r="F112" s="30"/>
      <c r="G112" s="30">
        <f>-H112+E112</f>
        <v>33162</v>
      </c>
      <c r="H112" s="9">
        <v>4113504</v>
      </c>
      <c r="I112" s="42"/>
    </row>
    <row r="113" spans="1:9" s="38" customFormat="1" ht="25.5" outlineLevel="3">
      <c r="A113" s="7">
        <v>1030102</v>
      </c>
      <c r="B113" s="32" t="s">
        <v>48</v>
      </c>
      <c r="C113" s="8" t="s">
        <v>59</v>
      </c>
      <c r="D113" s="9">
        <v>65000</v>
      </c>
      <c r="E113" s="9">
        <v>68150</v>
      </c>
      <c r="F113" s="30">
        <f>H113-E113</f>
        <v>15850</v>
      </c>
      <c r="G113" s="30"/>
      <c r="H113" s="9">
        <v>84000</v>
      </c>
      <c r="I113" s="42"/>
    </row>
    <row r="114" spans="1:9" s="38" customFormat="1" ht="12.75" outlineLevel="3">
      <c r="A114" s="7">
        <v>1030103</v>
      </c>
      <c r="B114" s="32" t="s">
        <v>49</v>
      </c>
      <c r="C114" s="8" t="s">
        <v>60</v>
      </c>
      <c r="D114" s="9">
        <v>946888.59</v>
      </c>
      <c r="E114" s="9">
        <v>1236000</v>
      </c>
      <c r="F114" s="30">
        <f>H114-E114</f>
        <v>232135</v>
      </c>
      <c r="G114" s="30"/>
      <c r="H114" s="9">
        <v>1468135</v>
      </c>
      <c r="I114" s="42"/>
    </row>
    <row r="115" spans="1:9" s="38" customFormat="1" ht="12.75" outlineLevel="3">
      <c r="A115" s="7">
        <v>1030104</v>
      </c>
      <c r="B115" s="32" t="s">
        <v>50</v>
      </c>
      <c r="C115" s="8" t="s">
        <v>61</v>
      </c>
      <c r="D115" s="9">
        <v>151633.7</v>
      </c>
      <c r="E115" s="9">
        <v>8000</v>
      </c>
      <c r="F115" s="30">
        <f>H115-E115</f>
        <v>97000</v>
      </c>
      <c r="G115" s="30"/>
      <c r="H115" s="9">
        <v>105000</v>
      </c>
      <c r="I115" s="42"/>
    </row>
    <row r="116" spans="1:9" s="38" customFormat="1" ht="12.75" outlineLevel="3">
      <c r="A116" s="7">
        <v>1030105</v>
      </c>
      <c r="B116" s="32" t="s">
        <v>51</v>
      </c>
      <c r="C116" s="8" t="s">
        <v>62</v>
      </c>
      <c r="D116" s="9">
        <v>0</v>
      </c>
      <c r="E116" s="9">
        <v>4000</v>
      </c>
      <c r="F116" s="30"/>
      <c r="G116" s="30"/>
      <c r="H116" s="9">
        <v>4000</v>
      </c>
      <c r="I116" s="42"/>
    </row>
    <row r="117" spans="1:9" s="38" customFormat="1" ht="25.5" outlineLevel="3">
      <c r="A117" s="7">
        <v>1030106</v>
      </c>
      <c r="B117" s="32" t="s">
        <v>52</v>
      </c>
      <c r="C117" s="8" t="s">
        <v>90</v>
      </c>
      <c r="D117" s="9">
        <v>56141.93</v>
      </c>
      <c r="E117" s="9">
        <v>50954</v>
      </c>
      <c r="F117" s="30"/>
      <c r="G117" s="30">
        <f>-H117+E117</f>
        <v>49379</v>
      </c>
      <c r="H117" s="9">
        <v>1575</v>
      </c>
      <c r="I117" s="42"/>
    </row>
    <row r="118" spans="1:9" s="38" customFormat="1" ht="12.75" outlineLevel="3">
      <c r="A118" s="7">
        <v>1030107</v>
      </c>
      <c r="B118" s="32" t="s">
        <v>53</v>
      </c>
      <c r="C118" s="8" t="s">
        <v>64</v>
      </c>
      <c r="D118" s="9">
        <v>204133</v>
      </c>
      <c r="E118" s="9">
        <v>319072</v>
      </c>
      <c r="F118" s="30"/>
      <c r="G118" s="30">
        <f>-H118+E118</f>
        <v>43034</v>
      </c>
      <c r="H118" s="9">
        <v>276038</v>
      </c>
      <c r="I118" s="42"/>
    </row>
    <row r="119" spans="1:9" s="38" customFormat="1" ht="25.5" outlineLevel="3">
      <c r="A119" s="7">
        <v>1030108</v>
      </c>
      <c r="B119" s="32" t="s">
        <v>54</v>
      </c>
      <c r="C119" s="8" t="s">
        <v>65</v>
      </c>
      <c r="D119" s="9">
        <v>0</v>
      </c>
      <c r="E119" s="9">
        <v>3150</v>
      </c>
      <c r="F119" s="30"/>
      <c r="G119" s="30">
        <f>-H119+E119</f>
        <v>1200</v>
      </c>
      <c r="H119" s="9">
        <v>1950</v>
      </c>
      <c r="I119" s="42"/>
    </row>
    <row r="120" spans="1:9" s="45" customFormat="1" ht="12.75" outlineLevel="2">
      <c r="A120" s="10"/>
      <c r="B120" s="33"/>
      <c r="C120" s="13" t="s">
        <v>66</v>
      </c>
      <c r="D120" s="12">
        <f>SUBTOTAL(9,D112:D119)</f>
        <v>5811679.81</v>
      </c>
      <c r="E120" s="12">
        <f>SUBTOTAL(9,E112:E119)</f>
        <v>5835992</v>
      </c>
      <c r="F120" s="12">
        <f>SUBTOTAL(9,F112:F119)</f>
        <v>344985</v>
      </c>
      <c r="G120" s="12">
        <f>SUBTOTAL(9,G112:G119)</f>
        <v>126775</v>
      </c>
      <c r="H120" s="12">
        <f>SUBTOTAL(9,H112:H119)</f>
        <v>6054202</v>
      </c>
      <c r="I120" s="44"/>
    </row>
    <row r="121" spans="1:9" s="38" customFormat="1" ht="12.75" outlineLevel="2">
      <c r="A121" s="7"/>
      <c r="B121" s="32"/>
      <c r="C121" s="13"/>
      <c r="D121" s="9"/>
      <c r="E121" s="9"/>
      <c r="F121" s="30"/>
      <c r="G121" s="30"/>
      <c r="H121" s="9"/>
      <c r="I121" s="42"/>
    </row>
    <row r="122" spans="1:9" s="38" customFormat="1" ht="12.75" outlineLevel="2">
      <c r="A122" s="7"/>
      <c r="B122" s="32"/>
      <c r="C122" s="3" t="s">
        <v>107</v>
      </c>
      <c r="D122" s="9"/>
      <c r="E122" s="9"/>
      <c r="F122" s="30"/>
      <c r="G122" s="30"/>
      <c r="H122" s="9"/>
      <c r="I122" s="42"/>
    </row>
    <row r="123" spans="1:9" s="38" customFormat="1" ht="12.75" outlineLevel="2">
      <c r="A123" s="7"/>
      <c r="B123" s="32"/>
      <c r="C123" s="5" t="s">
        <v>108</v>
      </c>
      <c r="D123" s="9"/>
      <c r="E123" s="9"/>
      <c r="F123" s="30"/>
      <c r="G123" s="30"/>
      <c r="H123" s="9"/>
      <c r="I123" s="42"/>
    </row>
    <row r="124" spans="1:9" s="38" customFormat="1" ht="12.75" outlineLevel="3">
      <c r="A124" s="7">
        <v>1030301</v>
      </c>
      <c r="B124" s="32" t="s">
        <v>47</v>
      </c>
      <c r="C124" s="8" t="s">
        <v>58</v>
      </c>
      <c r="D124" s="9">
        <v>274037.19</v>
      </c>
      <c r="E124" s="9">
        <v>285676</v>
      </c>
      <c r="F124" s="30"/>
      <c r="G124" s="30">
        <f>-H124+E124</f>
        <v>1509</v>
      </c>
      <c r="H124" s="9">
        <v>284167</v>
      </c>
      <c r="I124" s="42"/>
    </row>
    <row r="125" spans="1:9" s="38" customFormat="1" ht="12.75" outlineLevel="3">
      <c r="A125" s="7">
        <v>1030303</v>
      </c>
      <c r="B125" s="32" t="s">
        <v>49</v>
      </c>
      <c r="C125" s="8" t="s">
        <v>60</v>
      </c>
      <c r="D125" s="9">
        <v>19948.2</v>
      </c>
      <c r="E125" s="9">
        <v>24000</v>
      </c>
      <c r="F125" s="30"/>
      <c r="G125" s="30">
        <f>-H125+E125</f>
        <v>5000</v>
      </c>
      <c r="H125" s="9">
        <v>19000</v>
      </c>
      <c r="I125" s="42"/>
    </row>
    <row r="126" spans="1:9" s="38" customFormat="1" ht="12.75" outlineLevel="3">
      <c r="A126" s="7">
        <v>1030304</v>
      </c>
      <c r="B126" s="32" t="s">
        <v>50</v>
      </c>
      <c r="C126" s="8" t="s">
        <v>61</v>
      </c>
      <c r="D126" s="9">
        <v>0</v>
      </c>
      <c r="E126" s="9">
        <v>0</v>
      </c>
      <c r="F126" s="30"/>
      <c r="G126" s="30"/>
      <c r="H126" s="9">
        <v>0</v>
      </c>
      <c r="I126" s="42"/>
    </row>
    <row r="127" spans="1:9" s="38" customFormat="1" ht="12.75" outlineLevel="3">
      <c r="A127" s="7">
        <v>1030307</v>
      </c>
      <c r="B127" s="32" t="s">
        <v>53</v>
      </c>
      <c r="C127" s="8" t="s">
        <v>64</v>
      </c>
      <c r="D127" s="9">
        <v>20848</v>
      </c>
      <c r="E127" s="9">
        <v>19176</v>
      </c>
      <c r="F127" s="30"/>
      <c r="G127" s="30">
        <f>-H127+E127</f>
        <v>94</v>
      </c>
      <c r="H127" s="9">
        <v>19082</v>
      </c>
      <c r="I127" s="42"/>
    </row>
    <row r="128" spans="1:9" s="45" customFormat="1" ht="12.75" outlineLevel="1">
      <c r="A128" s="10"/>
      <c r="B128" s="33"/>
      <c r="C128" s="13" t="s">
        <v>66</v>
      </c>
      <c r="D128" s="12">
        <f>SUBTOTAL(9,D124:D127)</f>
        <v>314833.39</v>
      </c>
      <c r="E128" s="12">
        <f>SUBTOTAL(9,E124:E127)</f>
        <v>328852</v>
      </c>
      <c r="F128" s="12"/>
      <c r="G128" s="12">
        <f>SUBTOTAL(9,G124:G127)</f>
        <v>6603</v>
      </c>
      <c r="H128" s="12">
        <f>SUBTOTAL(9,H124:H127)</f>
        <v>322249</v>
      </c>
      <c r="I128" s="44"/>
    </row>
    <row r="129" spans="1:9" s="45" customFormat="1" ht="12.75" outlineLevel="2">
      <c r="A129" s="10"/>
      <c r="B129" s="33"/>
      <c r="C129" s="11" t="s">
        <v>25</v>
      </c>
      <c r="D129" s="12">
        <f>SUBTOTAL(9,D112:D127)</f>
        <v>6126513.2</v>
      </c>
      <c r="E129" s="12">
        <f>SUBTOTAL(9,E112:E127)</f>
        <v>6164844</v>
      </c>
      <c r="F129" s="12">
        <f>SUBTOTAL(9,F112:F127)</f>
        <v>344985</v>
      </c>
      <c r="G129" s="12">
        <f>SUBTOTAL(9,G112:G127)</f>
        <v>133378</v>
      </c>
      <c r="H129" s="12">
        <f>SUBTOTAL(9,H112:H127)</f>
        <v>6376451</v>
      </c>
      <c r="I129" s="44"/>
    </row>
    <row r="130" spans="1:9" s="48" customFormat="1" ht="12.75" outlineLevel="2">
      <c r="A130" s="14"/>
      <c r="B130" s="34"/>
      <c r="C130" s="16"/>
      <c r="D130" s="15"/>
      <c r="E130" s="15"/>
      <c r="F130" s="30"/>
      <c r="G130" s="30"/>
      <c r="H130" s="15"/>
      <c r="I130" s="47"/>
    </row>
    <row r="131" spans="1:9" s="48" customFormat="1" ht="12.75" outlineLevel="2">
      <c r="A131" s="14"/>
      <c r="B131" s="34"/>
      <c r="C131" s="5" t="s">
        <v>109</v>
      </c>
      <c r="D131" s="15"/>
      <c r="E131" s="15"/>
      <c r="F131" s="30"/>
      <c r="G131" s="30"/>
      <c r="H131" s="15"/>
      <c r="I131" s="47"/>
    </row>
    <row r="132" spans="1:9" s="48" customFormat="1" ht="12.75" outlineLevel="2">
      <c r="A132" s="14"/>
      <c r="B132" s="34"/>
      <c r="C132" s="3" t="s">
        <v>110</v>
      </c>
      <c r="D132" s="15"/>
      <c r="E132" s="15"/>
      <c r="F132" s="30"/>
      <c r="G132" s="30"/>
      <c r="H132" s="15"/>
      <c r="I132" s="47"/>
    </row>
    <row r="133" spans="1:9" s="48" customFormat="1" ht="12.75" outlineLevel="2">
      <c r="A133" s="14"/>
      <c r="B133" s="34"/>
      <c r="C133" s="5" t="s">
        <v>111</v>
      </c>
      <c r="D133" s="15"/>
      <c r="E133" s="15"/>
      <c r="F133" s="30"/>
      <c r="G133" s="30"/>
      <c r="H133" s="15"/>
      <c r="I133" s="47"/>
    </row>
    <row r="134" spans="1:9" s="38" customFormat="1" ht="12.75" outlineLevel="3">
      <c r="A134" s="7">
        <v>1040101</v>
      </c>
      <c r="B134" s="32" t="s">
        <v>47</v>
      </c>
      <c r="C134" s="8" t="s">
        <v>58</v>
      </c>
      <c r="D134" s="9">
        <v>506227.28</v>
      </c>
      <c r="E134" s="9">
        <v>372378</v>
      </c>
      <c r="F134" s="30"/>
      <c r="G134" s="30">
        <f>-H134+E134</f>
        <v>28195</v>
      </c>
      <c r="H134" s="9">
        <v>344183</v>
      </c>
      <c r="I134" s="42"/>
    </row>
    <row r="135" spans="1:9" s="38" customFormat="1" ht="25.5" outlineLevel="3">
      <c r="A135" s="7">
        <v>1040102</v>
      </c>
      <c r="B135" s="32" t="s">
        <v>48</v>
      </c>
      <c r="C135" s="8" t="s">
        <v>59</v>
      </c>
      <c r="D135" s="9">
        <v>26000</v>
      </c>
      <c r="E135" s="9">
        <v>20000</v>
      </c>
      <c r="F135" s="30"/>
      <c r="G135" s="30">
        <f>-H135+E135</f>
        <v>6000</v>
      </c>
      <c r="H135" s="9">
        <v>14000</v>
      </c>
      <c r="I135" s="42"/>
    </row>
    <row r="136" spans="1:9" s="38" customFormat="1" ht="12.75" outlineLevel="3">
      <c r="A136" s="7">
        <v>1040103</v>
      </c>
      <c r="B136" s="32" t="s">
        <v>49</v>
      </c>
      <c r="C136" s="8" t="s">
        <v>60</v>
      </c>
      <c r="D136" s="9">
        <v>400527.75</v>
      </c>
      <c r="E136" s="9">
        <v>333485</v>
      </c>
      <c r="F136" s="30">
        <f>H136-E136</f>
        <v>1515</v>
      </c>
      <c r="G136" s="30"/>
      <c r="H136" s="9">
        <v>335000</v>
      </c>
      <c r="I136" s="42"/>
    </row>
    <row r="137" spans="1:9" s="38" customFormat="1" ht="12.75" outlineLevel="3">
      <c r="A137" s="7">
        <v>1040105</v>
      </c>
      <c r="B137" s="32" t="s">
        <v>51</v>
      </c>
      <c r="C137" s="8" t="s">
        <v>62</v>
      </c>
      <c r="D137" s="9">
        <v>1974088.96</v>
      </c>
      <c r="E137" s="9">
        <v>2674424</v>
      </c>
      <c r="F137" s="30"/>
      <c r="G137" s="30">
        <f>-H137+E137</f>
        <v>489424</v>
      </c>
      <c r="H137" s="9">
        <v>2185000</v>
      </c>
      <c r="I137" s="42"/>
    </row>
    <row r="138" spans="1:9" s="38" customFormat="1" ht="25.5" outlineLevel="3">
      <c r="A138" s="7">
        <v>1040106</v>
      </c>
      <c r="B138" s="32" t="s">
        <v>52</v>
      </c>
      <c r="C138" s="8" t="s">
        <v>90</v>
      </c>
      <c r="D138" s="9">
        <v>183191.16</v>
      </c>
      <c r="E138" s="9">
        <v>131148</v>
      </c>
      <c r="F138" s="30"/>
      <c r="G138" s="30">
        <f>-H138+E138</f>
        <v>6746</v>
      </c>
      <c r="H138" s="9">
        <v>124402</v>
      </c>
      <c r="I138" s="42"/>
    </row>
    <row r="139" spans="1:9" s="38" customFormat="1" ht="12.75" outlineLevel="3">
      <c r="A139" s="7">
        <v>1040107</v>
      </c>
      <c r="B139" s="32" t="s">
        <v>53</v>
      </c>
      <c r="C139" s="8" t="s">
        <v>64</v>
      </c>
      <c r="D139" s="9">
        <v>35200</v>
      </c>
      <c r="E139" s="9">
        <v>22779</v>
      </c>
      <c r="F139" s="30">
        <f>H139-E139</f>
        <v>241</v>
      </c>
      <c r="G139" s="30"/>
      <c r="H139" s="9">
        <v>23020</v>
      </c>
      <c r="I139" s="42"/>
    </row>
    <row r="140" spans="1:9" s="45" customFormat="1" ht="12.75" outlineLevel="2">
      <c r="A140" s="10"/>
      <c r="B140" s="33"/>
      <c r="C140" s="13" t="s">
        <v>66</v>
      </c>
      <c r="D140" s="12">
        <f>SUBTOTAL(9,D134:D139)</f>
        <v>3125235.1500000004</v>
      </c>
      <c r="E140" s="12">
        <f>SUBTOTAL(9,E134:E139)</f>
        <v>3554214</v>
      </c>
      <c r="F140" s="12">
        <f>SUBTOTAL(9,F134:F139)</f>
        <v>1756</v>
      </c>
      <c r="G140" s="12">
        <f>SUBTOTAL(9,G134:G139)</f>
        <v>530365</v>
      </c>
      <c r="H140" s="12">
        <f>SUBTOTAL(9,H134:H139)</f>
        <v>3025605</v>
      </c>
      <c r="I140" s="44"/>
    </row>
    <row r="141" spans="1:9" s="38" customFormat="1" ht="12.75" outlineLevel="2">
      <c r="A141" s="7"/>
      <c r="B141" s="32"/>
      <c r="C141" s="13"/>
      <c r="D141" s="9"/>
      <c r="E141" s="9"/>
      <c r="F141" s="30"/>
      <c r="G141" s="30"/>
      <c r="H141" s="9"/>
      <c r="I141" s="42"/>
    </row>
    <row r="142" spans="1:9" s="38" customFormat="1" ht="12.75" outlineLevel="2">
      <c r="A142" s="7"/>
      <c r="B142" s="32"/>
      <c r="C142" s="3" t="s">
        <v>113</v>
      </c>
      <c r="D142" s="9"/>
      <c r="E142" s="9"/>
      <c r="F142" s="30"/>
      <c r="G142" s="30"/>
      <c r="H142" s="9"/>
      <c r="I142" s="42"/>
    </row>
    <row r="143" spans="1:9" s="38" customFormat="1" ht="12.75" outlineLevel="2">
      <c r="A143" s="7"/>
      <c r="B143" s="32"/>
      <c r="C143" s="5" t="s">
        <v>112</v>
      </c>
      <c r="D143" s="9"/>
      <c r="E143" s="9"/>
      <c r="F143" s="30"/>
      <c r="G143" s="30"/>
      <c r="H143" s="9"/>
      <c r="I143" s="42"/>
    </row>
    <row r="144" spans="1:9" s="38" customFormat="1" ht="12.75" outlineLevel="3">
      <c r="A144" s="7">
        <v>1040201</v>
      </c>
      <c r="B144" s="32" t="s">
        <v>47</v>
      </c>
      <c r="C144" s="8" t="s">
        <v>58</v>
      </c>
      <c r="D144" s="9"/>
      <c r="E144" s="9"/>
      <c r="F144" s="30"/>
      <c r="G144" s="30"/>
      <c r="H144" s="9"/>
      <c r="I144" s="42"/>
    </row>
    <row r="145" spans="1:9" s="38" customFormat="1" ht="25.5" outlineLevel="3">
      <c r="A145" s="7">
        <v>1040202</v>
      </c>
      <c r="B145" s="32" t="s">
        <v>48</v>
      </c>
      <c r="C145" s="8" t="s">
        <v>59</v>
      </c>
      <c r="D145" s="9">
        <v>8000</v>
      </c>
      <c r="E145" s="9">
        <v>8000</v>
      </c>
      <c r="F145" s="30">
        <f>H145-E145</f>
        <v>1800</v>
      </c>
      <c r="G145" s="30"/>
      <c r="H145" s="9">
        <v>9800</v>
      </c>
      <c r="I145" s="42"/>
    </row>
    <row r="146" spans="1:9" s="38" customFormat="1" ht="12.75" outlineLevel="3">
      <c r="A146" s="7">
        <v>1040203</v>
      </c>
      <c r="B146" s="32" t="s">
        <v>49</v>
      </c>
      <c r="C146" s="8" t="s">
        <v>60</v>
      </c>
      <c r="D146" s="9">
        <v>823900.11</v>
      </c>
      <c r="E146" s="9">
        <v>742000</v>
      </c>
      <c r="F146" s="30">
        <f>H146-E146</f>
        <v>305000</v>
      </c>
      <c r="G146" s="30"/>
      <c r="H146" s="9">
        <v>1047000</v>
      </c>
      <c r="I146" s="42"/>
    </row>
    <row r="147" spans="1:9" s="38" customFormat="1" ht="12.75" outlineLevel="3">
      <c r="A147" s="7">
        <v>1040205</v>
      </c>
      <c r="B147" s="32" t="s">
        <v>51</v>
      </c>
      <c r="C147" s="8" t="s">
        <v>62</v>
      </c>
      <c r="D147" s="9">
        <v>0</v>
      </c>
      <c r="E147" s="9">
        <v>1500</v>
      </c>
      <c r="F147" s="30"/>
      <c r="G147" s="30">
        <f>-H147+E147</f>
        <v>1500</v>
      </c>
      <c r="H147" s="9">
        <v>0</v>
      </c>
      <c r="I147" s="42"/>
    </row>
    <row r="148" spans="1:9" s="38" customFormat="1" ht="25.5" outlineLevel="3">
      <c r="A148" s="7">
        <v>1040206</v>
      </c>
      <c r="B148" s="32" t="s">
        <v>52</v>
      </c>
      <c r="C148" s="8" t="s">
        <v>90</v>
      </c>
      <c r="D148" s="9">
        <v>498541.01</v>
      </c>
      <c r="E148" s="9">
        <v>328450</v>
      </c>
      <c r="F148" s="30">
        <f>H148-E148</f>
        <v>7764</v>
      </c>
      <c r="G148" s="30"/>
      <c r="H148" s="9">
        <v>336214</v>
      </c>
      <c r="I148" s="42"/>
    </row>
    <row r="149" spans="1:9" s="45" customFormat="1" ht="12.75" outlineLevel="2">
      <c r="A149" s="10"/>
      <c r="B149" s="33"/>
      <c r="C149" s="13" t="s">
        <v>66</v>
      </c>
      <c r="D149" s="12">
        <f>SUBTOTAL(9,D144:D148)</f>
        <v>1330441.12</v>
      </c>
      <c r="E149" s="12">
        <f>SUBTOTAL(9,E144:E148)</f>
        <v>1079950</v>
      </c>
      <c r="F149" s="12">
        <f>SUBTOTAL(9,F144:F148)</f>
        <v>314564</v>
      </c>
      <c r="G149" s="12">
        <f>SUBTOTAL(9,G144:G148)</f>
        <v>1500</v>
      </c>
      <c r="H149" s="12">
        <f>SUBTOTAL(9,H144:H148)</f>
        <v>1393014</v>
      </c>
      <c r="I149" s="44"/>
    </row>
    <row r="150" spans="1:9" s="38" customFormat="1" ht="12.75" outlineLevel="2">
      <c r="A150" s="7"/>
      <c r="B150" s="32"/>
      <c r="D150" s="9"/>
      <c r="E150" s="9"/>
      <c r="F150" s="30"/>
      <c r="G150" s="30"/>
      <c r="H150" s="9"/>
      <c r="I150" s="42"/>
    </row>
    <row r="151" spans="1:9" s="38" customFormat="1" ht="12.75" outlineLevel="2">
      <c r="A151" s="7"/>
      <c r="B151" s="32"/>
      <c r="C151" s="3" t="s">
        <v>114</v>
      </c>
      <c r="D151" s="9"/>
      <c r="E151" s="9"/>
      <c r="F151" s="30"/>
      <c r="G151" s="30"/>
      <c r="H151" s="9"/>
      <c r="I151" s="42"/>
    </row>
    <row r="152" spans="1:9" s="38" customFormat="1" ht="12.75" outlineLevel="2">
      <c r="A152" s="7"/>
      <c r="B152" s="32"/>
      <c r="C152" s="5" t="s">
        <v>115</v>
      </c>
      <c r="D152" s="9"/>
      <c r="E152" s="9"/>
      <c r="F152" s="30"/>
      <c r="G152" s="30"/>
      <c r="H152" s="9"/>
      <c r="I152" s="42"/>
    </row>
    <row r="153" spans="1:9" s="38" customFormat="1" ht="25.5" outlineLevel="3">
      <c r="A153" s="7">
        <v>1040302</v>
      </c>
      <c r="B153" s="32" t="s">
        <v>48</v>
      </c>
      <c r="C153" s="8" t="s">
        <v>59</v>
      </c>
      <c r="D153" s="9"/>
      <c r="E153" s="9"/>
      <c r="F153" s="30"/>
      <c r="G153" s="30"/>
      <c r="H153" s="9"/>
      <c r="I153" s="42"/>
    </row>
    <row r="154" spans="1:9" s="38" customFormat="1" ht="12.75" outlineLevel="3">
      <c r="A154" s="7">
        <v>1040303</v>
      </c>
      <c r="B154" s="32" t="s">
        <v>49</v>
      </c>
      <c r="C154" s="8" t="s">
        <v>60</v>
      </c>
      <c r="D154" s="9">
        <v>385139</v>
      </c>
      <c r="E154" s="9">
        <v>348000</v>
      </c>
      <c r="F154" s="30">
        <f>H154-E154</f>
        <v>109000</v>
      </c>
      <c r="G154" s="30"/>
      <c r="H154" s="9">
        <v>457000</v>
      </c>
      <c r="I154" s="42"/>
    </row>
    <row r="155" spans="1:9" s="38" customFormat="1" ht="12.75" outlineLevel="3">
      <c r="A155" s="7">
        <v>1040305</v>
      </c>
      <c r="B155" s="32" t="s">
        <v>51</v>
      </c>
      <c r="C155" s="8" t="s">
        <v>62</v>
      </c>
      <c r="D155" s="9">
        <v>0</v>
      </c>
      <c r="E155" s="9">
        <v>14400</v>
      </c>
      <c r="F155" s="30"/>
      <c r="G155" s="30">
        <f>-H155+E155</f>
        <v>5900</v>
      </c>
      <c r="H155" s="9">
        <v>8500</v>
      </c>
      <c r="I155" s="42"/>
    </row>
    <row r="156" spans="1:9" s="38" customFormat="1" ht="25.5" outlineLevel="3">
      <c r="A156" s="7">
        <v>1040306</v>
      </c>
      <c r="B156" s="32" t="s">
        <v>52</v>
      </c>
      <c r="C156" s="8" t="s">
        <v>90</v>
      </c>
      <c r="D156" s="9">
        <v>42657.4</v>
      </c>
      <c r="E156" s="9">
        <v>13792</v>
      </c>
      <c r="F156" s="30">
        <f>H156-E156</f>
        <v>1354</v>
      </c>
      <c r="G156" s="30"/>
      <c r="H156" s="9">
        <v>15146</v>
      </c>
      <c r="I156" s="42"/>
    </row>
    <row r="157" spans="1:9" s="45" customFormat="1" ht="12.75" outlineLevel="2">
      <c r="A157" s="10"/>
      <c r="B157" s="33"/>
      <c r="C157" s="13" t="s">
        <v>66</v>
      </c>
      <c r="D157" s="12">
        <f>SUBTOTAL(9,D153:D156)</f>
        <v>427796.4</v>
      </c>
      <c r="E157" s="12">
        <f>SUBTOTAL(9,E153:E156)</f>
        <v>376192</v>
      </c>
      <c r="F157" s="12">
        <f>SUBTOTAL(9,F153:F156)</f>
        <v>110354</v>
      </c>
      <c r="G157" s="12">
        <f>SUBTOTAL(9,G153:G156)</f>
        <v>5900</v>
      </c>
      <c r="H157" s="12">
        <f>SUBTOTAL(9,H153:H156)</f>
        <v>480646</v>
      </c>
      <c r="I157" s="44"/>
    </row>
    <row r="158" spans="1:9" s="38" customFormat="1" ht="12.75" outlineLevel="2">
      <c r="A158" s="7"/>
      <c r="B158" s="32"/>
      <c r="C158" s="13"/>
      <c r="D158" s="9"/>
      <c r="E158" s="9"/>
      <c r="F158" s="30"/>
      <c r="G158" s="30"/>
      <c r="H158" s="9"/>
      <c r="I158" s="42"/>
    </row>
    <row r="159" spans="1:9" s="38" customFormat="1" ht="12.75" outlineLevel="2">
      <c r="A159" s="7"/>
      <c r="B159" s="32"/>
      <c r="C159" s="3" t="s">
        <v>116</v>
      </c>
      <c r="D159" s="9"/>
      <c r="E159" s="9"/>
      <c r="F159" s="30"/>
      <c r="G159" s="30"/>
      <c r="H159" s="9"/>
      <c r="I159" s="42"/>
    </row>
    <row r="160" spans="1:9" s="38" customFormat="1" ht="12.75" outlineLevel="2">
      <c r="A160" s="7"/>
      <c r="B160" s="32"/>
      <c r="C160" s="5" t="s">
        <v>117</v>
      </c>
      <c r="D160" s="9"/>
      <c r="E160" s="9"/>
      <c r="F160" s="30"/>
      <c r="G160" s="30"/>
      <c r="H160" s="9"/>
      <c r="I160" s="42"/>
    </row>
    <row r="161" spans="1:9" s="38" customFormat="1" ht="25.5" outlineLevel="3">
      <c r="A161" s="7">
        <v>1040402</v>
      </c>
      <c r="B161" s="32" t="s">
        <v>48</v>
      </c>
      <c r="C161" s="8" t="s">
        <v>59</v>
      </c>
      <c r="D161" s="9"/>
      <c r="E161" s="9"/>
      <c r="F161" s="30"/>
      <c r="G161" s="30"/>
      <c r="H161" s="9"/>
      <c r="I161" s="42"/>
    </row>
    <row r="162" spans="1:9" s="38" customFormat="1" ht="12.75" outlineLevel="3">
      <c r="A162" s="7">
        <v>1040403</v>
      </c>
      <c r="B162" s="32" t="s">
        <v>49</v>
      </c>
      <c r="C162" s="8" t="s">
        <v>60</v>
      </c>
      <c r="D162" s="9">
        <v>406000</v>
      </c>
      <c r="E162" s="9">
        <v>266000</v>
      </c>
      <c r="F162" s="30">
        <f>H162-E162</f>
        <v>102000</v>
      </c>
      <c r="G162" s="30"/>
      <c r="H162" s="9">
        <v>368000</v>
      </c>
      <c r="I162" s="42"/>
    </row>
    <row r="163" spans="1:9" s="38" customFormat="1" ht="12.75" outlineLevel="3">
      <c r="A163" s="7">
        <v>1040405</v>
      </c>
      <c r="B163" s="32" t="s">
        <v>51</v>
      </c>
      <c r="C163" s="8" t="s">
        <v>62</v>
      </c>
      <c r="D163" s="9">
        <v>0</v>
      </c>
      <c r="E163" s="9">
        <v>7000</v>
      </c>
      <c r="F163" s="30"/>
      <c r="G163" s="30"/>
      <c r="H163" s="9">
        <v>7000</v>
      </c>
      <c r="I163" s="42"/>
    </row>
    <row r="164" spans="1:9" s="38" customFormat="1" ht="25.5" outlineLevel="3">
      <c r="A164" s="7">
        <v>1040406</v>
      </c>
      <c r="B164" s="32" t="s">
        <v>52</v>
      </c>
      <c r="C164" s="8" t="s">
        <v>90</v>
      </c>
      <c r="D164" s="9">
        <v>86751.73</v>
      </c>
      <c r="E164" s="9">
        <v>77217</v>
      </c>
      <c r="F164" s="30"/>
      <c r="G164" s="30">
        <f>-H164+E164</f>
        <v>6452</v>
      </c>
      <c r="H164" s="9">
        <v>70765</v>
      </c>
      <c r="I164" s="42"/>
    </row>
    <row r="165" spans="1:9" s="45" customFormat="1" ht="12.75" outlineLevel="2">
      <c r="A165" s="10"/>
      <c r="B165" s="33"/>
      <c r="C165" s="13" t="s">
        <v>66</v>
      </c>
      <c r="D165" s="12">
        <f>SUBTOTAL(9,D161:D164)</f>
        <v>492751.73</v>
      </c>
      <c r="E165" s="12">
        <f>SUBTOTAL(9,E161:E164)</f>
        <v>350217</v>
      </c>
      <c r="F165" s="12">
        <f>SUBTOTAL(9,F161:F164)</f>
        <v>102000</v>
      </c>
      <c r="G165" s="12">
        <f>SUBTOTAL(9,G161:G164)</f>
        <v>6452</v>
      </c>
      <c r="H165" s="12">
        <f>SUBTOTAL(9,H161:H164)</f>
        <v>445765</v>
      </c>
      <c r="I165" s="44"/>
    </row>
    <row r="166" spans="1:9" s="38" customFormat="1" ht="12.75" outlineLevel="2">
      <c r="A166" s="7"/>
      <c r="B166" s="32"/>
      <c r="C166" s="13"/>
      <c r="D166" s="9"/>
      <c r="E166" s="9"/>
      <c r="F166" s="30"/>
      <c r="G166" s="30"/>
      <c r="H166" s="9"/>
      <c r="I166" s="42"/>
    </row>
    <row r="167" spans="1:9" s="38" customFormat="1" ht="12.75" outlineLevel="2">
      <c r="A167" s="7"/>
      <c r="B167" s="32"/>
      <c r="C167" s="3" t="s">
        <v>118</v>
      </c>
      <c r="D167" s="9"/>
      <c r="E167" s="9"/>
      <c r="F167" s="30"/>
      <c r="G167" s="30"/>
      <c r="H167" s="9"/>
      <c r="I167" s="42"/>
    </row>
    <row r="168" spans="1:9" s="38" customFormat="1" ht="22.5" customHeight="1" outlineLevel="2">
      <c r="A168" s="7"/>
      <c r="B168" s="32"/>
      <c r="C168" s="5" t="s">
        <v>119</v>
      </c>
      <c r="D168" s="9"/>
      <c r="E168" s="9"/>
      <c r="F168" s="30"/>
      <c r="G168" s="30"/>
      <c r="H168" s="9"/>
      <c r="I168" s="42"/>
    </row>
    <row r="169" spans="1:9" s="38" customFormat="1" ht="12.75" outlineLevel="3">
      <c r="A169" s="7">
        <v>1040501</v>
      </c>
      <c r="B169" s="32" t="s">
        <v>47</v>
      </c>
      <c r="C169" s="8" t="s">
        <v>58</v>
      </c>
      <c r="D169" s="9">
        <v>843666.5</v>
      </c>
      <c r="E169" s="9">
        <v>877059</v>
      </c>
      <c r="F169" s="30"/>
      <c r="G169" s="30">
        <f>-H169+E169</f>
        <v>51350</v>
      </c>
      <c r="H169" s="9">
        <v>825709</v>
      </c>
      <c r="I169" s="42"/>
    </row>
    <row r="170" spans="1:9" s="38" customFormat="1" ht="25.5" outlineLevel="3">
      <c r="A170" s="7">
        <v>1040502</v>
      </c>
      <c r="B170" s="32" t="s">
        <v>48</v>
      </c>
      <c r="C170" s="8" t="s">
        <v>59</v>
      </c>
      <c r="D170" s="9">
        <v>313646</v>
      </c>
      <c r="E170" s="9">
        <v>271500</v>
      </c>
      <c r="F170" s="30"/>
      <c r="G170" s="30">
        <f>-H170+E170</f>
        <v>184500</v>
      </c>
      <c r="H170" s="9">
        <v>87000</v>
      </c>
      <c r="I170" s="42"/>
    </row>
    <row r="171" spans="1:9" s="38" customFormat="1" ht="12.75" outlineLevel="3">
      <c r="A171" s="7">
        <v>1040503</v>
      </c>
      <c r="B171" s="32" t="s">
        <v>49</v>
      </c>
      <c r="C171" s="8" t="s">
        <v>60</v>
      </c>
      <c r="D171" s="9">
        <v>6006724.53</v>
      </c>
      <c r="E171" s="9">
        <v>7315220</v>
      </c>
      <c r="F171" s="30"/>
      <c r="G171" s="30">
        <f>-H171+E171</f>
        <v>2479360</v>
      </c>
      <c r="H171" s="9">
        <v>4835860</v>
      </c>
      <c r="I171" s="42"/>
    </row>
    <row r="172" spans="1:9" s="38" customFormat="1" ht="12.75" outlineLevel="3">
      <c r="A172" s="7">
        <v>1040504</v>
      </c>
      <c r="B172" s="32" t="s">
        <v>50</v>
      </c>
      <c r="C172" s="8" t="s">
        <v>61</v>
      </c>
      <c r="D172" s="9">
        <v>0</v>
      </c>
      <c r="E172" s="9">
        <v>0</v>
      </c>
      <c r="F172" s="30"/>
      <c r="G172" s="30"/>
      <c r="H172" s="9">
        <v>0</v>
      </c>
      <c r="I172" s="42"/>
    </row>
    <row r="173" spans="1:9" s="38" customFormat="1" ht="12.75" outlineLevel="3">
      <c r="A173" s="7">
        <v>1040505</v>
      </c>
      <c r="B173" s="32" t="s">
        <v>51</v>
      </c>
      <c r="C173" s="8" t="s">
        <v>62</v>
      </c>
      <c r="D173" s="9">
        <v>202100.59</v>
      </c>
      <c r="E173" s="9">
        <v>149000</v>
      </c>
      <c r="F173" s="30"/>
      <c r="G173" s="30">
        <f>-H173+E173</f>
        <v>41000</v>
      </c>
      <c r="H173" s="9">
        <v>108000</v>
      </c>
      <c r="I173" s="42"/>
    </row>
    <row r="174" spans="1:9" s="38" customFormat="1" ht="25.5" outlineLevel="3">
      <c r="A174" s="7">
        <v>1040506</v>
      </c>
      <c r="B174" s="32" t="s">
        <v>52</v>
      </c>
      <c r="C174" s="8" t="s">
        <v>90</v>
      </c>
      <c r="D174" s="9"/>
      <c r="E174" s="9"/>
      <c r="F174" s="30"/>
      <c r="G174" s="30"/>
      <c r="H174" s="9"/>
      <c r="I174" s="42"/>
    </row>
    <row r="175" spans="1:9" s="38" customFormat="1" ht="12.75" outlineLevel="3">
      <c r="A175" s="7">
        <v>1040507</v>
      </c>
      <c r="B175" s="32" t="s">
        <v>53</v>
      </c>
      <c r="C175" s="8" t="s">
        <v>64</v>
      </c>
      <c r="D175" s="9">
        <v>53323</v>
      </c>
      <c r="E175" s="9">
        <v>58853</v>
      </c>
      <c r="F175" s="30"/>
      <c r="G175" s="30">
        <f>-H175+E175</f>
        <v>3486</v>
      </c>
      <c r="H175" s="9">
        <v>55367</v>
      </c>
      <c r="I175" s="42"/>
    </row>
    <row r="176" spans="1:9" s="38" customFormat="1" ht="22.5" customHeight="1" outlineLevel="3">
      <c r="A176" s="7">
        <v>1040508</v>
      </c>
      <c r="B176" s="32" t="s">
        <v>54</v>
      </c>
      <c r="C176" s="8" t="s">
        <v>65</v>
      </c>
      <c r="D176" s="9"/>
      <c r="E176" s="9"/>
      <c r="F176" s="30"/>
      <c r="G176" s="30"/>
      <c r="H176" s="9"/>
      <c r="I176" s="42"/>
    </row>
    <row r="177" spans="1:9" s="45" customFormat="1" ht="12.75" outlineLevel="1">
      <c r="A177" s="10"/>
      <c r="B177" s="33"/>
      <c r="C177" s="13" t="s">
        <v>66</v>
      </c>
      <c r="D177" s="12">
        <f>SUBTOTAL(9,D169:D176)</f>
        <v>7419460.62</v>
      </c>
      <c r="E177" s="12">
        <f>SUBTOTAL(9,E169:E176)</f>
        <v>8671632</v>
      </c>
      <c r="F177" s="12"/>
      <c r="G177" s="12">
        <f>SUBTOTAL(9,G169:G176)</f>
        <v>2759696</v>
      </c>
      <c r="H177" s="12">
        <f>SUBTOTAL(9,H169:H176)</f>
        <v>5911936</v>
      </c>
      <c r="I177" s="44"/>
    </row>
    <row r="178" spans="1:9" s="45" customFormat="1" ht="12.75" outlineLevel="2">
      <c r="A178" s="10"/>
      <c r="B178" s="33"/>
      <c r="C178" s="11" t="s">
        <v>28</v>
      </c>
      <c r="D178" s="12">
        <f>SUBTOTAL(9,D134:D176)</f>
        <v>12795685.020000001</v>
      </c>
      <c r="E178" s="12">
        <f>SUBTOTAL(9,E134:E176)</f>
        <v>14032205</v>
      </c>
      <c r="F178" s="12">
        <f>SUBTOTAL(9,F134:F176)</f>
        <v>528674</v>
      </c>
      <c r="G178" s="12">
        <f>SUBTOTAL(9,G134:G176)</f>
        <v>3303913</v>
      </c>
      <c r="H178" s="12">
        <f>SUBTOTAL(9,H134:H176)</f>
        <v>11256966</v>
      </c>
      <c r="I178" s="44"/>
    </row>
    <row r="179" spans="1:9" s="38" customFormat="1" ht="12.75" outlineLevel="2">
      <c r="A179" s="7"/>
      <c r="B179" s="32"/>
      <c r="C179" s="43"/>
      <c r="D179" s="9"/>
      <c r="E179" s="9"/>
      <c r="F179" s="30"/>
      <c r="G179" s="30"/>
      <c r="H179" s="9"/>
      <c r="I179" s="42"/>
    </row>
    <row r="180" spans="1:9" s="38" customFormat="1" ht="21.75" customHeight="1" outlineLevel="2">
      <c r="A180" s="7"/>
      <c r="B180" s="32"/>
      <c r="C180" s="5" t="s">
        <v>122</v>
      </c>
      <c r="D180" s="9"/>
      <c r="E180" s="9"/>
      <c r="F180" s="30"/>
      <c r="G180" s="30"/>
      <c r="H180" s="9"/>
      <c r="I180" s="42"/>
    </row>
    <row r="181" spans="1:9" s="38" customFormat="1" ht="12.75" outlineLevel="2">
      <c r="A181" s="7"/>
      <c r="B181" s="32"/>
      <c r="C181" s="3" t="s">
        <v>120</v>
      </c>
      <c r="D181" s="9"/>
      <c r="E181" s="9"/>
      <c r="F181" s="30"/>
      <c r="G181" s="30"/>
      <c r="H181" s="9"/>
      <c r="I181" s="42"/>
    </row>
    <row r="182" spans="1:9" s="38" customFormat="1" ht="12.75" outlineLevel="2">
      <c r="A182" s="7"/>
      <c r="B182" s="32"/>
      <c r="C182" s="5" t="s">
        <v>121</v>
      </c>
      <c r="D182" s="9"/>
      <c r="E182" s="9"/>
      <c r="F182" s="30"/>
      <c r="G182" s="30"/>
      <c r="H182" s="9"/>
      <c r="I182" s="42"/>
    </row>
    <row r="183" spans="1:9" s="38" customFormat="1" ht="12.75" outlineLevel="3">
      <c r="A183" s="7">
        <v>1050101</v>
      </c>
      <c r="B183" s="32" t="s">
        <v>47</v>
      </c>
      <c r="C183" s="8" t="s">
        <v>58</v>
      </c>
      <c r="D183" s="9">
        <v>954802</v>
      </c>
      <c r="E183" s="9">
        <v>919933</v>
      </c>
      <c r="F183" s="30"/>
      <c r="G183" s="30">
        <f>-H183+E183</f>
        <v>7593</v>
      </c>
      <c r="H183" s="9">
        <v>912340</v>
      </c>
      <c r="I183" s="42"/>
    </row>
    <row r="184" spans="1:9" s="38" customFormat="1" ht="25.5" outlineLevel="3">
      <c r="A184" s="7">
        <v>1050102</v>
      </c>
      <c r="B184" s="32" t="s">
        <v>48</v>
      </c>
      <c r="C184" s="8" t="s">
        <v>59</v>
      </c>
      <c r="D184" s="9">
        <v>115805.22</v>
      </c>
      <c r="E184" s="9">
        <v>119500</v>
      </c>
      <c r="F184" s="30"/>
      <c r="G184" s="30">
        <f>-H184+E184</f>
        <v>23500</v>
      </c>
      <c r="H184" s="9">
        <v>96000</v>
      </c>
      <c r="I184" s="42"/>
    </row>
    <row r="185" spans="1:9" s="38" customFormat="1" ht="12.75" outlineLevel="3">
      <c r="A185" s="7">
        <v>1050103</v>
      </c>
      <c r="B185" s="32" t="s">
        <v>49</v>
      </c>
      <c r="C185" s="8" t="s">
        <v>60</v>
      </c>
      <c r="D185" s="9">
        <v>1252991.14</v>
      </c>
      <c r="E185" s="9">
        <v>1412740</v>
      </c>
      <c r="F185" s="30"/>
      <c r="G185" s="30">
        <f>-H185+E185</f>
        <v>46265</v>
      </c>
      <c r="H185" s="9">
        <v>1366475</v>
      </c>
      <c r="I185" s="42"/>
    </row>
    <row r="186" spans="1:9" s="38" customFormat="1" ht="12.75" outlineLevel="3">
      <c r="A186" s="7">
        <v>1050105</v>
      </c>
      <c r="B186" s="32" t="s">
        <v>51</v>
      </c>
      <c r="C186" s="8" t="s">
        <v>62</v>
      </c>
      <c r="D186" s="9">
        <v>88050</v>
      </c>
      <c r="E186" s="9">
        <v>64500</v>
      </c>
      <c r="F186" s="30">
        <f>H186-E186</f>
        <v>1500</v>
      </c>
      <c r="G186" s="30"/>
      <c r="H186" s="9">
        <v>66000</v>
      </c>
      <c r="I186" s="42"/>
    </row>
    <row r="187" spans="1:9" s="38" customFormat="1" ht="25.5" outlineLevel="3">
      <c r="A187" s="7">
        <v>1050106</v>
      </c>
      <c r="B187" s="32" t="s">
        <v>52</v>
      </c>
      <c r="C187" s="8" t="s">
        <v>90</v>
      </c>
      <c r="D187" s="9">
        <v>654.15</v>
      </c>
      <c r="E187" s="9">
        <v>175</v>
      </c>
      <c r="F187" s="30">
        <f>H187-E187</f>
        <v>11</v>
      </c>
      <c r="G187" s="30"/>
      <c r="H187" s="9">
        <v>186</v>
      </c>
      <c r="I187" s="42"/>
    </row>
    <row r="188" spans="1:9" s="38" customFormat="1" ht="12.75" outlineLevel="3">
      <c r="A188" s="7">
        <v>1050107</v>
      </c>
      <c r="B188" s="32" t="s">
        <v>53</v>
      </c>
      <c r="C188" s="8" t="s">
        <v>64</v>
      </c>
      <c r="D188" s="9">
        <v>65125</v>
      </c>
      <c r="E188" s="9">
        <v>61965</v>
      </c>
      <c r="F188" s="30"/>
      <c r="G188" s="30">
        <f>-H188+E188</f>
        <v>559</v>
      </c>
      <c r="H188" s="9">
        <v>61406</v>
      </c>
      <c r="I188" s="42"/>
    </row>
    <row r="189" spans="1:9" s="38" customFormat="1" ht="22.5" customHeight="1" outlineLevel="3">
      <c r="A189" s="7">
        <v>1050108</v>
      </c>
      <c r="B189" s="32" t="s">
        <v>54</v>
      </c>
      <c r="C189" s="8" t="s">
        <v>65</v>
      </c>
      <c r="D189" s="9">
        <v>0</v>
      </c>
      <c r="E189" s="9">
        <v>0</v>
      </c>
      <c r="F189" s="30">
        <f>H189-E189</f>
        <v>93239.55</v>
      </c>
      <c r="G189" s="30"/>
      <c r="H189" s="9">
        <v>93239.55</v>
      </c>
      <c r="I189" s="42"/>
    </row>
    <row r="190" spans="1:9" s="45" customFormat="1" ht="12.75" outlineLevel="2">
      <c r="A190" s="10"/>
      <c r="B190" s="33"/>
      <c r="C190" s="13" t="s">
        <v>66</v>
      </c>
      <c r="D190" s="12">
        <f>SUBTOTAL(9,D183:D189)</f>
        <v>2477427.51</v>
      </c>
      <c r="E190" s="12">
        <f>SUBTOTAL(9,E183:E189)</f>
        <v>2578813</v>
      </c>
      <c r="F190" s="12">
        <f>SUBTOTAL(9,F183:F189)</f>
        <v>94750.55</v>
      </c>
      <c r="G190" s="12">
        <f>SUBTOTAL(9,G183:G189)</f>
        <v>77917</v>
      </c>
      <c r="H190" s="12">
        <f>SUBTOTAL(9,H183:H189)</f>
        <v>2595646.55</v>
      </c>
      <c r="I190" s="44"/>
    </row>
    <row r="191" spans="1:9" s="38" customFormat="1" ht="9.75" customHeight="1" outlineLevel="2">
      <c r="A191" s="7"/>
      <c r="B191" s="32"/>
      <c r="C191" s="8"/>
      <c r="D191" s="9"/>
      <c r="E191" s="9"/>
      <c r="F191" s="30"/>
      <c r="G191" s="30"/>
      <c r="H191" s="9"/>
      <c r="I191" s="42"/>
    </row>
    <row r="192" spans="1:9" s="38" customFormat="1" ht="12.75" outlineLevel="2">
      <c r="A192" s="7"/>
      <c r="B192" s="32"/>
      <c r="C192" s="3" t="s">
        <v>123</v>
      </c>
      <c r="D192" s="9"/>
      <c r="E192" s="9"/>
      <c r="F192" s="30"/>
      <c r="G192" s="30"/>
      <c r="H192" s="9"/>
      <c r="I192" s="42"/>
    </row>
    <row r="193" spans="1:9" s="38" customFormat="1" ht="24" customHeight="1" outlineLevel="2">
      <c r="A193" s="7"/>
      <c r="B193" s="32"/>
      <c r="C193" s="5" t="s">
        <v>124</v>
      </c>
      <c r="D193" s="9"/>
      <c r="E193" s="9"/>
      <c r="F193" s="30"/>
      <c r="G193" s="30"/>
      <c r="H193" s="9"/>
      <c r="I193" s="42"/>
    </row>
    <row r="194" spans="1:9" s="38" customFormat="1" ht="12.75" outlineLevel="3">
      <c r="A194" s="7">
        <v>1050201</v>
      </c>
      <c r="B194" s="32" t="s">
        <v>47</v>
      </c>
      <c r="C194" s="8" t="s">
        <v>58</v>
      </c>
      <c r="D194" s="9">
        <v>185813.7</v>
      </c>
      <c r="E194" s="9">
        <v>228607</v>
      </c>
      <c r="F194" s="30">
        <f>H194-E194</f>
        <v>2035</v>
      </c>
      <c r="G194" s="30"/>
      <c r="H194" s="9">
        <v>230642</v>
      </c>
      <c r="I194" s="42"/>
    </row>
    <row r="195" spans="1:9" s="38" customFormat="1" ht="25.5" outlineLevel="3">
      <c r="A195" s="7">
        <v>1050202</v>
      </c>
      <c r="B195" s="32" t="s">
        <v>48</v>
      </c>
      <c r="C195" s="8" t="s">
        <v>59</v>
      </c>
      <c r="D195" s="9">
        <v>6000</v>
      </c>
      <c r="E195" s="9">
        <v>5000</v>
      </c>
      <c r="F195" s="30"/>
      <c r="G195" s="30">
        <f>-H195+E195</f>
        <v>300</v>
      </c>
      <c r="H195" s="9">
        <v>4700</v>
      </c>
      <c r="I195" s="42"/>
    </row>
    <row r="196" spans="1:9" s="38" customFormat="1" ht="12.75" outlineLevel="3">
      <c r="A196" s="7">
        <v>1050203</v>
      </c>
      <c r="B196" s="32" t="s">
        <v>49</v>
      </c>
      <c r="C196" s="8" t="s">
        <v>60</v>
      </c>
      <c r="D196" s="9">
        <v>920008.56</v>
      </c>
      <c r="E196" s="9">
        <v>988580</v>
      </c>
      <c r="F196" s="30"/>
      <c r="G196" s="30">
        <f>-H196+E196</f>
        <v>355580</v>
      </c>
      <c r="H196" s="9">
        <v>633000</v>
      </c>
      <c r="I196" s="42"/>
    </row>
    <row r="197" spans="1:9" s="38" customFormat="1" ht="12.75" outlineLevel="3">
      <c r="A197" s="7">
        <v>1050204</v>
      </c>
      <c r="B197" s="32" t="s">
        <v>50</v>
      </c>
      <c r="C197" s="8" t="s">
        <v>61</v>
      </c>
      <c r="D197" s="9">
        <v>10000</v>
      </c>
      <c r="E197" s="9">
        <v>10000</v>
      </c>
      <c r="F197" s="30"/>
      <c r="G197" s="30">
        <f>-H197+E197</f>
        <v>3000</v>
      </c>
      <c r="H197" s="9">
        <v>7000</v>
      </c>
      <c r="I197" s="42"/>
    </row>
    <row r="198" spans="1:9" s="38" customFormat="1" ht="12.75" outlineLevel="3">
      <c r="A198" s="7">
        <v>1050205</v>
      </c>
      <c r="B198" s="32" t="s">
        <v>51</v>
      </c>
      <c r="C198" s="8" t="s">
        <v>62</v>
      </c>
      <c r="D198" s="9">
        <v>136503</v>
      </c>
      <c r="E198" s="9">
        <v>76000</v>
      </c>
      <c r="F198" s="30">
        <f>H198-E198</f>
        <v>191000</v>
      </c>
      <c r="G198" s="30"/>
      <c r="H198" s="9">
        <v>267000</v>
      </c>
      <c r="I198" s="42"/>
    </row>
    <row r="199" spans="1:9" s="38" customFormat="1" ht="25.5" outlineLevel="3">
      <c r="A199" s="7">
        <v>1050206</v>
      </c>
      <c r="B199" s="32" t="s">
        <v>52</v>
      </c>
      <c r="C199" s="8" t="s">
        <v>90</v>
      </c>
      <c r="D199" s="9">
        <v>103738.36</v>
      </c>
      <c r="E199" s="9">
        <v>93540</v>
      </c>
      <c r="F199" s="30"/>
      <c r="G199" s="30">
        <f>-H199+E199</f>
        <v>8509</v>
      </c>
      <c r="H199" s="9">
        <v>85031</v>
      </c>
      <c r="I199" s="42"/>
    </row>
    <row r="200" spans="1:9" s="38" customFormat="1" ht="12.75" outlineLevel="3">
      <c r="A200" s="7">
        <v>1050207</v>
      </c>
      <c r="B200" s="32" t="s">
        <v>53</v>
      </c>
      <c r="C200" s="8" t="s">
        <v>64</v>
      </c>
      <c r="D200" s="9">
        <v>13074</v>
      </c>
      <c r="E200" s="9">
        <v>15344</v>
      </c>
      <c r="F200" s="30"/>
      <c r="G200" s="30"/>
      <c r="H200" s="9">
        <v>15344</v>
      </c>
      <c r="I200" s="42"/>
    </row>
    <row r="201" spans="1:9" s="38" customFormat="1" ht="23.25" customHeight="1" outlineLevel="3">
      <c r="A201" s="7">
        <v>1050208</v>
      </c>
      <c r="B201" s="32" t="s">
        <v>54</v>
      </c>
      <c r="C201" s="8" t="s">
        <v>65</v>
      </c>
      <c r="D201" s="9"/>
      <c r="E201" s="9"/>
      <c r="F201" s="30"/>
      <c r="G201" s="30"/>
      <c r="H201" s="9"/>
      <c r="I201" s="42"/>
    </row>
    <row r="202" spans="1:9" s="45" customFormat="1" ht="12.75" outlineLevel="1">
      <c r="A202" s="10"/>
      <c r="B202" s="33"/>
      <c r="C202" s="13" t="s">
        <v>66</v>
      </c>
      <c r="D202" s="12">
        <f>SUBTOTAL(9,D194:D201)</f>
        <v>1375137.62</v>
      </c>
      <c r="E202" s="12">
        <f>SUBTOTAL(9,E194:E201)</f>
        <v>1417071</v>
      </c>
      <c r="F202" s="12">
        <f>SUBTOTAL(9,F194:F201)</f>
        <v>193035</v>
      </c>
      <c r="G202" s="12">
        <f>SUBTOTAL(9,G194:G201)</f>
        <v>367389</v>
      </c>
      <c r="H202" s="12">
        <f>SUBTOTAL(9,H194:H201)</f>
        <v>1242717</v>
      </c>
      <c r="I202" s="44"/>
    </row>
    <row r="203" spans="1:9" s="45" customFormat="1" ht="12.75" outlineLevel="2">
      <c r="A203" s="10"/>
      <c r="B203" s="33"/>
      <c r="C203" s="11" t="s">
        <v>29</v>
      </c>
      <c r="D203" s="12">
        <f>SUBTOTAL(9,D183:D201)</f>
        <v>3852565.13</v>
      </c>
      <c r="E203" s="12">
        <f>SUBTOTAL(9,E183:E201)</f>
        <v>3995884</v>
      </c>
      <c r="F203" s="12">
        <f>SUBTOTAL(9,F183:F201)</f>
        <v>287785.55</v>
      </c>
      <c r="G203" s="12">
        <f>SUBTOTAL(9,G183:G201)</f>
        <v>445306</v>
      </c>
      <c r="H203" s="12">
        <f>SUBTOTAL(9,H183:H201)</f>
        <v>3838363.55</v>
      </c>
      <c r="I203" s="44"/>
    </row>
    <row r="204" spans="1:9" s="45" customFormat="1" ht="12.75" outlineLevel="2">
      <c r="A204" s="10"/>
      <c r="B204" s="33"/>
      <c r="D204" s="12"/>
      <c r="E204" s="12"/>
      <c r="F204" s="30"/>
      <c r="G204" s="30"/>
      <c r="H204" s="12"/>
      <c r="I204" s="44"/>
    </row>
    <row r="205" spans="1:9" s="45" customFormat="1" ht="25.5" outlineLevel="2">
      <c r="A205" s="10"/>
      <c r="B205" s="33"/>
      <c r="C205" s="5" t="s">
        <v>127</v>
      </c>
      <c r="D205" s="12"/>
      <c r="E205" s="12"/>
      <c r="F205" s="30"/>
      <c r="G205" s="30"/>
      <c r="H205" s="12"/>
      <c r="I205" s="44"/>
    </row>
    <row r="206" spans="1:9" s="45" customFormat="1" ht="12.75" outlineLevel="2">
      <c r="A206" s="10"/>
      <c r="B206" s="33"/>
      <c r="C206" s="3" t="s">
        <v>125</v>
      </c>
      <c r="D206" s="12"/>
      <c r="E206" s="12"/>
      <c r="F206" s="30"/>
      <c r="G206" s="30"/>
      <c r="H206" s="12"/>
      <c r="I206" s="44"/>
    </row>
    <row r="207" spans="1:9" s="45" customFormat="1" ht="12.75" outlineLevel="2">
      <c r="A207" s="10"/>
      <c r="B207" s="33"/>
      <c r="C207" s="5" t="s">
        <v>126</v>
      </c>
      <c r="D207" s="12"/>
      <c r="E207" s="12"/>
      <c r="F207" s="30"/>
      <c r="G207" s="30"/>
      <c r="H207" s="12"/>
      <c r="I207" s="44"/>
    </row>
    <row r="208" spans="1:9" s="38" customFormat="1" ht="12.75" outlineLevel="3">
      <c r="A208" s="7">
        <v>1060101</v>
      </c>
      <c r="B208" s="32" t="s">
        <v>47</v>
      </c>
      <c r="C208" s="8" t="s">
        <v>58</v>
      </c>
      <c r="D208" s="9">
        <v>123273.52</v>
      </c>
      <c r="E208" s="9">
        <v>146955</v>
      </c>
      <c r="F208" s="30"/>
      <c r="G208" s="30">
        <f>-H208+E208</f>
        <v>68537</v>
      </c>
      <c r="H208" s="9">
        <v>78418</v>
      </c>
      <c r="I208" s="42"/>
    </row>
    <row r="209" spans="1:9" s="38" customFormat="1" ht="25.5" outlineLevel="3">
      <c r="A209" s="7">
        <v>1060102</v>
      </c>
      <c r="B209" s="32" t="s">
        <v>48</v>
      </c>
      <c r="C209" s="8" t="s">
        <v>59</v>
      </c>
      <c r="D209" s="9">
        <v>6000</v>
      </c>
      <c r="E209" s="9">
        <v>5000</v>
      </c>
      <c r="F209" s="30"/>
      <c r="G209" s="30">
        <f>-H209+E209</f>
        <v>2000</v>
      </c>
      <c r="H209" s="9">
        <v>3000</v>
      </c>
      <c r="I209" s="42"/>
    </row>
    <row r="210" spans="1:9" s="38" customFormat="1" ht="12.75" outlineLevel="3">
      <c r="A210" s="7">
        <v>1060103</v>
      </c>
      <c r="B210" s="32" t="s">
        <v>49</v>
      </c>
      <c r="C210" s="8" t="s">
        <v>60</v>
      </c>
      <c r="D210" s="9">
        <v>42599.81</v>
      </c>
      <c r="E210" s="9">
        <v>34600</v>
      </c>
      <c r="F210" s="30"/>
      <c r="G210" s="30">
        <f>-H210+E210</f>
        <v>16500</v>
      </c>
      <c r="H210" s="9">
        <v>18100</v>
      </c>
      <c r="I210" s="42"/>
    </row>
    <row r="211" spans="1:9" s="38" customFormat="1" ht="25.5" outlineLevel="3">
      <c r="A211" s="7">
        <v>1060106</v>
      </c>
      <c r="B211" s="32" t="s">
        <v>52</v>
      </c>
      <c r="C211" s="8" t="s">
        <v>90</v>
      </c>
      <c r="D211" s="9">
        <v>11315.14</v>
      </c>
      <c r="E211" s="9">
        <v>5728</v>
      </c>
      <c r="F211" s="30">
        <f>H211-E211</f>
        <v>2825</v>
      </c>
      <c r="G211" s="30"/>
      <c r="H211" s="9">
        <v>8553</v>
      </c>
      <c r="I211" s="42"/>
    </row>
    <row r="212" spans="1:9" s="38" customFormat="1" ht="12.75" outlineLevel="3">
      <c r="A212" s="7">
        <v>1060107</v>
      </c>
      <c r="B212" s="32" t="s">
        <v>53</v>
      </c>
      <c r="C212" s="8" t="s">
        <v>64</v>
      </c>
      <c r="D212" s="9">
        <v>5249</v>
      </c>
      <c r="E212" s="9">
        <v>6857</v>
      </c>
      <c r="F212" s="30"/>
      <c r="G212" s="30">
        <f>-H212+E212</f>
        <v>1739</v>
      </c>
      <c r="H212" s="9">
        <v>5118</v>
      </c>
      <c r="I212" s="42"/>
    </row>
    <row r="213" spans="1:9" s="45" customFormat="1" ht="12.75" outlineLevel="2">
      <c r="A213" s="10"/>
      <c r="B213" s="33"/>
      <c r="C213" s="13" t="s">
        <v>66</v>
      </c>
      <c r="D213" s="12">
        <f>SUBTOTAL(9,D208:D212)</f>
        <v>188437.47000000003</v>
      </c>
      <c r="E213" s="12">
        <f>SUBTOTAL(9,E208:E212)</f>
        <v>199140</v>
      </c>
      <c r="F213" s="12">
        <f>SUBTOTAL(9,F208:F212)</f>
        <v>2825</v>
      </c>
      <c r="G213" s="12">
        <f>SUBTOTAL(9,G208:G212)</f>
        <v>88776</v>
      </c>
      <c r="H213" s="12">
        <f>SUBTOTAL(9,H208:H212)</f>
        <v>113189</v>
      </c>
      <c r="I213" s="44"/>
    </row>
    <row r="214" spans="1:9" s="45" customFormat="1" ht="12.75" outlineLevel="2">
      <c r="A214" s="10"/>
      <c r="B214" s="33"/>
      <c r="C214" s="13"/>
      <c r="D214" s="12"/>
      <c r="E214" s="12"/>
      <c r="F214" s="30"/>
      <c r="G214" s="30"/>
      <c r="H214" s="12"/>
      <c r="I214" s="44"/>
    </row>
    <row r="215" spans="1:9" s="45" customFormat="1" ht="12.75" outlineLevel="2">
      <c r="A215" s="10"/>
      <c r="B215" s="33"/>
      <c r="C215" s="3" t="s">
        <v>128</v>
      </c>
      <c r="D215" s="12"/>
      <c r="E215" s="12"/>
      <c r="F215" s="30"/>
      <c r="G215" s="30"/>
      <c r="H215" s="12"/>
      <c r="I215" s="44"/>
    </row>
    <row r="216" spans="1:9" s="45" customFormat="1" ht="25.5" outlineLevel="2">
      <c r="A216" s="10"/>
      <c r="B216" s="33"/>
      <c r="C216" s="5" t="s">
        <v>129</v>
      </c>
      <c r="D216" s="12"/>
      <c r="E216" s="12"/>
      <c r="F216" s="30"/>
      <c r="G216" s="30"/>
      <c r="H216" s="12"/>
      <c r="I216" s="44"/>
    </row>
    <row r="217" spans="1:9" s="38" customFormat="1" ht="12.75" outlineLevel="3">
      <c r="A217" s="7">
        <v>1060201</v>
      </c>
      <c r="B217" s="32" t="s">
        <v>47</v>
      </c>
      <c r="C217" s="8" t="s">
        <v>58</v>
      </c>
      <c r="D217" s="9">
        <v>365320.45</v>
      </c>
      <c r="E217" s="9">
        <v>280454</v>
      </c>
      <c r="F217" s="30">
        <f>H217-E217</f>
        <v>25959</v>
      </c>
      <c r="G217" s="30"/>
      <c r="H217" s="9">
        <v>306413</v>
      </c>
      <c r="I217" s="42"/>
    </row>
    <row r="218" spans="1:9" s="38" customFormat="1" ht="25.5" outlineLevel="3">
      <c r="A218" s="7">
        <v>1060202</v>
      </c>
      <c r="B218" s="32" t="s">
        <v>48</v>
      </c>
      <c r="C218" s="8" t="s">
        <v>59</v>
      </c>
      <c r="D218" s="9">
        <v>10000</v>
      </c>
      <c r="E218" s="9">
        <v>10000</v>
      </c>
      <c r="F218" s="30"/>
      <c r="G218" s="30">
        <f>-H218+E218</f>
        <v>4000</v>
      </c>
      <c r="H218" s="9">
        <v>6000</v>
      </c>
      <c r="I218" s="42"/>
    </row>
    <row r="219" spans="1:9" s="38" customFormat="1" ht="12.75" outlineLevel="3">
      <c r="A219" s="7">
        <v>1060203</v>
      </c>
      <c r="B219" s="32" t="s">
        <v>49</v>
      </c>
      <c r="C219" s="8" t="s">
        <v>60</v>
      </c>
      <c r="D219" s="9">
        <v>1185352.64</v>
      </c>
      <c r="E219" s="9">
        <v>1176720</v>
      </c>
      <c r="F219" s="30">
        <f>H219-E219</f>
        <v>109180</v>
      </c>
      <c r="G219" s="30"/>
      <c r="H219" s="9">
        <v>1285900</v>
      </c>
      <c r="I219" s="42"/>
    </row>
    <row r="220" spans="1:9" s="38" customFormat="1" ht="12.75" outlineLevel="3">
      <c r="A220" s="7">
        <v>1060205</v>
      </c>
      <c r="B220" s="32" t="s">
        <v>51</v>
      </c>
      <c r="C220" s="8" t="s">
        <v>62</v>
      </c>
      <c r="D220" s="9"/>
      <c r="E220" s="9"/>
      <c r="F220" s="30"/>
      <c r="G220" s="30"/>
      <c r="H220" s="9"/>
      <c r="I220" s="42"/>
    </row>
    <row r="221" spans="1:9" s="38" customFormat="1" ht="25.5" outlineLevel="3">
      <c r="A221" s="7">
        <v>1060206</v>
      </c>
      <c r="B221" s="32" t="s">
        <v>52</v>
      </c>
      <c r="C221" s="8" t="s">
        <v>90</v>
      </c>
      <c r="D221" s="9">
        <v>130451.48</v>
      </c>
      <c r="E221" s="9">
        <v>105736</v>
      </c>
      <c r="F221" s="30">
        <f>H221-E221</f>
        <v>8855</v>
      </c>
      <c r="G221" s="30"/>
      <c r="H221" s="9">
        <v>114591</v>
      </c>
      <c r="I221" s="42"/>
    </row>
    <row r="222" spans="1:9" s="38" customFormat="1" ht="12.75" outlineLevel="3">
      <c r="A222" s="7">
        <v>1060207</v>
      </c>
      <c r="B222" s="32" t="s">
        <v>53</v>
      </c>
      <c r="C222" s="8" t="s">
        <v>64</v>
      </c>
      <c r="D222" s="9">
        <v>19269</v>
      </c>
      <c r="E222" s="9">
        <v>20781</v>
      </c>
      <c r="F222" s="30"/>
      <c r="G222" s="30">
        <f>-H222+E222</f>
        <v>261</v>
      </c>
      <c r="H222" s="9">
        <v>20520</v>
      </c>
      <c r="I222" s="42"/>
    </row>
    <row r="223" spans="1:9" s="38" customFormat="1" ht="25.5" outlineLevel="3">
      <c r="A223" s="7">
        <v>1060208</v>
      </c>
      <c r="B223" s="32" t="s">
        <v>54</v>
      </c>
      <c r="C223" s="8" t="s">
        <v>65</v>
      </c>
      <c r="D223" s="9"/>
      <c r="E223" s="9"/>
      <c r="F223" s="30"/>
      <c r="G223" s="30"/>
      <c r="H223" s="9"/>
      <c r="I223" s="42"/>
    </row>
    <row r="224" spans="1:9" s="45" customFormat="1" ht="12.75" outlineLevel="2">
      <c r="A224" s="10"/>
      <c r="B224" s="33"/>
      <c r="C224" s="13" t="s">
        <v>66</v>
      </c>
      <c r="D224" s="12">
        <f>SUBTOTAL(9,D217:D223)</f>
        <v>1710393.5699999998</v>
      </c>
      <c r="E224" s="12">
        <f>SUBTOTAL(9,E217:E223)</f>
        <v>1593691</v>
      </c>
      <c r="F224" s="12">
        <f>SUBTOTAL(9,F217:F223)</f>
        <v>143994</v>
      </c>
      <c r="G224" s="12">
        <f>SUBTOTAL(9,G217:G223)</f>
        <v>4261</v>
      </c>
      <c r="H224" s="12">
        <f>SUBTOTAL(9,H217:H223)</f>
        <v>1733424</v>
      </c>
      <c r="I224" s="44"/>
    </row>
    <row r="225" spans="1:9" s="38" customFormat="1" ht="12.75" outlineLevel="2">
      <c r="A225" s="7"/>
      <c r="B225" s="32"/>
      <c r="C225" s="13"/>
      <c r="D225" s="9"/>
      <c r="E225" s="9"/>
      <c r="F225" s="30"/>
      <c r="G225" s="30"/>
      <c r="H225" s="9"/>
      <c r="I225" s="42"/>
    </row>
    <row r="226" spans="1:9" s="38" customFormat="1" ht="12.75" outlineLevel="2">
      <c r="A226" s="7"/>
      <c r="B226" s="32"/>
      <c r="C226" s="3" t="s">
        <v>130</v>
      </c>
      <c r="D226" s="9"/>
      <c r="E226" s="9"/>
      <c r="F226" s="30"/>
      <c r="G226" s="30"/>
      <c r="H226" s="9"/>
      <c r="I226" s="42"/>
    </row>
    <row r="227" spans="1:9" s="38" customFormat="1" ht="25.5" outlineLevel="2">
      <c r="A227" s="7"/>
      <c r="B227" s="32"/>
      <c r="C227" s="5" t="s">
        <v>131</v>
      </c>
      <c r="D227" s="9"/>
      <c r="E227" s="9"/>
      <c r="F227" s="30"/>
      <c r="G227" s="30"/>
      <c r="H227" s="9"/>
      <c r="I227" s="42"/>
    </row>
    <row r="228" spans="1:9" s="38" customFormat="1" ht="25.5" outlineLevel="3">
      <c r="A228" s="7">
        <v>1060302</v>
      </c>
      <c r="B228" s="32" t="s">
        <v>48</v>
      </c>
      <c r="C228" s="8" t="s">
        <v>59</v>
      </c>
      <c r="D228" s="9">
        <v>3999.79</v>
      </c>
      <c r="E228" s="9">
        <v>6000</v>
      </c>
      <c r="F228" s="30"/>
      <c r="G228" s="30">
        <f>-H228+E228</f>
        <v>4000</v>
      </c>
      <c r="H228" s="9">
        <v>2000</v>
      </c>
      <c r="I228" s="42"/>
    </row>
    <row r="229" spans="1:9" s="38" customFormat="1" ht="12.75" outlineLevel="3">
      <c r="A229" s="7">
        <v>1060303</v>
      </c>
      <c r="B229" s="32" t="s">
        <v>49</v>
      </c>
      <c r="C229" s="8" t="s">
        <v>60</v>
      </c>
      <c r="D229" s="9">
        <v>22978.56</v>
      </c>
      <c r="E229" s="9">
        <v>15000</v>
      </c>
      <c r="F229" s="30"/>
      <c r="G229" s="30">
        <f>-H229+E229</f>
        <v>6000</v>
      </c>
      <c r="H229" s="9">
        <v>9000</v>
      </c>
      <c r="I229" s="42"/>
    </row>
    <row r="230" spans="1:9" s="38" customFormat="1" ht="12.75" outlineLevel="3">
      <c r="A230" s="7">
        <v>1060304</v>
      </c>
      <c r="B230" s="32" t="s">
        <v>50</v>
      </c>
      <c r="C230" s="8" t="s">
        <v>61</v>
      </c>
      <c r="D230" s="9">
        <v>0</v>
      </c>
      <c r="E230" s="9">
        <v>0</v>
      </c>
      <c r="F230" s="30"/>
      <c r="G230" s="30"/>
      <c r="H230" s="9">
        <v>0</v>
      </c>
      <c r="I230" s="42"/>
    </row>
    <row r="231" spans="1:9" s="38" customFormat="1" ht="12.75" outlineLevel="3">
      <c r="A231" s="7">
        <v>1060305</v>
      </c>
      <c r="B231" s="32" t="s">
        <v>51</v>
      </c>
      <c r="C231" s="8" t="s">
        <v>62</v>
      </c>
      <c r="D231" s="9">
        <v>71159</v>
      </c>
      <c r="E231" s="9">
        <v>88000</v>
      </c>
      <c r="F231" s="30"/>
      <c r="G231" s="30">
        <f>-H231+E231</f>
        <v>50000</v>
      </c>
      <c r="H231" s="9">
        <v>38000</v>
      </c>
      <c r="I231" s="42"/>
    </row>
    <row r="232" spans="1:9" s="45" customFormat="1" ht="12.75" outlineLevel="1">
      <c r="A232" s="10"/>
      <c r="B232" s="33"/>
      <c r="C232" s="13" t="s">
        <v>66</v>
      </c>
      <c r="D232" s="12">
        <f>SUBTOTAL(9,D228:D231)</f>
        <v>98137.35</v>
      </c>
      <c r="E232" s="12">
        <f>SUBTOTAL(9,E228:E231)</f>
        <v>109000</v>
      </c>
      <c r="F232" s="12"/>
      <c r="G232" s="12">
        <f>SUBTOTAL(9,G228:G231)</f>
        <v>60000</v>
      </c>
      <c r="H232" s="12">
        <f>SUBTOTAL(9,H228:H231)</f>
        <v>49000</v>
      </c>
      <c r="I232" s="44"/>
    </row>
    <row r="233" spans="1:9" s="45" customFormat="1" ht="12.75" outlineLevel="2">
      <c r="A233" s="10"/>
      <c r="B233" s="33"/>
      <c r="C233" s="11" t="s">
        <v>30</v>
      </c>
      <c r="D233" s="12">
        <f>SUBTOTAL(9,D208:D231)</f>
        <v>1996968.3900000001</v>
      </c>
      <c r="E233" s="12">
        <f>SUBTOTAL(9,E208:E231)</f>
        <v>1901831</v>
      </c>
      <c r="F233" s="12">
        <f>SUBTOTAL(9,F208:F231)</f>
        <v>146819</v>
      </c>
      <c r="G233" s="12">
        <f>SUBTOTAL(9,G208:G231)</f>
        <v>153037</v>
      </c>
      <c r="H233" s="12">
        <f>SUBTOTAL(9,H208:H231)</f>
        <v>1895613</v>
      </c>
      <c r="I233" s="44"/>
    </row>
    <row r="234" spans="1:9" s="45" customFormat="1" ht="12.75" outlineLevel="2">
      <c r="A234" s="10"/>
      <c r="B234" s="33"/>
      <c r="C234" s="11"/>
      <c r="D234" s="12"/>
      <c r="E234" s="12"/>
      <c r="F234" s="30"/>
      <c r="G234" s="30"/>
      <c r="H234" s="12"/>
      <c r="I234" s="44"/>
    </row>
    <row r="235" spans="1:9" s="45" customFormat="1" ht="12.75" outlineLevel="2">
      <c r="A235" s="10"/>
      <c r="B235" s="33"/>
      <c r="C235" s="5" t="s">
        <v>185</v>
      </c>
      <c r="D235" s="12"/>
      <c r="E235" s="12"/>
      <c r="F235" s="30"/>
      <c r="G235" s="30"/>
      <c r="H235" s="12"/>
      <c r="I235" s="44"/>
    </row>
    <row r="236" spans="1:9" s="45" customFormat="1" ht="12.75" outlineLevel="2">
      <c r="A236" s="10"/>
      <c r="B236" s="33"/>
      <c r="C236" s="3" t="s">
        <v>132</v>
      </c>
      <c r="D236" s="12"/>
      <c r="E236" s="12"/>
      <c r="F236" s="30"/>
      <c r="G236" s="30"/>
      <c r="H236" s="12"/>
      <c r="I236" s="44"/>
    </row>
    <row r="237" spans="1:9" s="45" customFormat="1" ht="12.75" outlineLevel="2">
      <c r="A237" s="10"/>
      <c r="B237" s="33"/>
      <c r="C237" s="5" t="s">
        <v>133</v>
      </c>
      <c r="D237" s="12"/>
      <c r="E237" s="12"/>
      <c r="F237" s="30"/>
      <c r="G237" s="30"/>
      <c r="H237" s="12"/>
      <c r="I237" s="44"/>
    </row>
    <row r="238" spans="1:9" s="38" customFormat="1" ht="12.75" outlineLevel="3">
      <c r="A238" s="7">
        <v>1070201</v>
      </c>
      <c r="B238" s="32" t="s">
        <v>47</v>
      </c>
      <c r="C238" s="8" t="s">
        <v>58</v>
      </c>
      <c r="D238" s="9"/>
      <c r="E238" s="9"/>
      <c r="F238" s="30"/>
      <c r="G238" s="30"/>
      <c r="H238" s="9"/>
      <c r="I238" s="42"/>
    </row>
    <row r="239" spans="1:9" s="38" customFormat="1" ht="12.75" outlineLevel="3">
      <c r="A239" s="7">
        <v>1070203</v>
      </c>
      <c r="B239" s="32" t="s">
        <v>49</v>
      </c>
      <c r="C239" s="8" t="s">
        <v>60</v>
      </c>
      <c r="D239" s="9">
        <v>94500</v>
      </c>
      <c r="E239" s="9">
        <v>132720</v>
      </c>
      <c r="F239" s="30">
        <f>H239-E239</f>
        <v>247280</v>
      </c>
      <c r="G239" s="30"/>
      <c r="H239" s="9">
        <v>380000</v>
      </c>
      <c r="I239" s="42"/>
    </row>
    <row r="240" spans="1:9" s="38" customFormat="1" ht="12.75" outlineLevel="3">
      <c r="A240" s="7">
        <v>1070205</v>
      </c>
      <c r="B240" s="32" t="s">
        <v>51</v>
      </c>
      <c r="C240" s="8" t="s">
        <v>62</v>
      </c>
      <c r="D240" s="9">
        <v>126500</v>
      </c>
      <c r="E240" s="9">
        <v>94211</v>
      </c>
      <c r="F240" s="30">
        <f>H240-E240</f>
        <v>15789</v>
      </c>
      <c r="G240" s="30"/>
      <c r="H240" s="9">
        <v>110000</v>
      </c>
      <c r="I240" s="42"/>
    </row>
    <row r="241" spans="1:9" s="38" customFormat="1" ht="12.75" outlineLevel="3">
      <c r="A241" s="7">
        <v>1070207</v>
      </c>
      <c r="B241" s="32" t="s">
        <v>53</v>
      </c>
      <c r="C241" s="8" t="s">
        <v>64</v>
      </c>
      <c r="D241" s="9">
        <v>0</v>
      </c>
      <c r="E241" s="9">
        <v>0</v>
      </c>
      <c r="F241" s="30"/>
      <c r="G241" s="30"/>
      <c r="H241" s="9">
        <v>0</v>
      </c>
      <c r="I241" s="42"/>
    </row>
    <row r="242" spans="1:9" s="45" customFormat="1" ht="12.75" outlineLevel="1">
      <c r="A242" s="10"/>
      <c r="B242" s="33"/>
      <c r="C242" s="13" t="s">
        <v>66</v>
      </c>
      <c r="D242" s="12">
        <f>SUBTOTAL(9,D238:D241)</f>
        <v>221000</v>
      </c>
      <c r="E242" s="12">
        <f>SUBTOTAL(9,E238:E241)</f>
        <v>226931</v>
      </c>
      <c r="F242" s="12">
        <f>SUBTOTAL(9,F238:F241)</f>
        <v>263069</v>
      </c>
      <c r="G242" s="12"/>
      <c r="H242" s="12">
        <f>SUBTOTAL(9,H238:H241)</f>
        <v>490000</v>
      </c>
      <c r="I242" s="44"/>
    </row>
    <row r="243" spans="1:9" s="45" customFormat="1" ht="12.75" outlineLevel="2">
      <c r="A243" s="10"/>
      <c r="B243" s="33"/>
      <c r="C243" s="11" t="s">
        <v>31</v>
      </c>
      <c r="D243" s="12">
        <f>SUBTOTAL(9,D238:D241)</f>
        <v>221000</v>
      </c>
      <c r="E243" s="12">
        <f>SUBTOTAL(9,E238:E241)</f>
        <v>226931</v>
      </c>
      <c r="F243" s="12">
        <f>SUBTOTAL(9,F238:F241)</f>
        <v>263069</v>
      </c>
      <c r="G243" s="12"/>
      <c r="H243" s="12">
        <f>SUBTOTAL(9,H238:H241)</f>
        <v>490000</v>
      </c>
      <c r="I243" s="44"/>
    </row>
    <row r="244" spans="1:9" s="45" customFormat="1" ht="12.75" outlineLevel="2">
      <c r="A244" s="10"/>
      <c r="B244" s="33"/>
      <c r="C244" s="11"/>
      <c r="D244" s="12"/>
      <c r="E244" s="12"/>
      <c r="F244" s="30"/>
      <c r="G244" s="30"/>
      <c r="H244" s="12"/>
      <c r="I244" s="44"/>
    </row>
    <row r="245" spans="1:9" s="45" customFormat="1" ht="25.5" outlineLevel="2">
      <c r="A245" s="10"/>
      <c r="B245" s="33"/>
      <c r="C245" s="5" t="s">
        <v>143</v>
      </c>
      <c r="D245" s="12"/>
      <c r="E245" s="12"/>
      <c r="F245" s="30"/>
      <c r="G245" s="30"/>
      <c r="H245" s="12"/>
      <c r="I245" s="44"/>
    </row>
    <row r="246" spans="1:9" s="45" customFormat="1" ht="12.75" outlineLevel="2">
      <c r="A246" s="10"/>
      <c r="B246" s="33"/>
      <c r="C246" s="3" t="s">
        <v>134</v>
      </c>
      <c r="D246" s="12"/>
      <c r="E246" s="12"/>
      <c r="F246" s="30"/>
      <c r="G246" s="30"/>
      <c r="H246" s="12"/>
      <c r="I246" s="44"/>
    </row>
    <row r="247" spans="1:9" s="45" customFormat="1" ht="25.5" outlineLevel="2">
      <c r="A247" s="10"/>
      <c r="B247" s="33"/>
      <c r="C247" s="5" t="s">
        <v>135</v>
      </c>
      <c r="D247" s="12"/>
      <c r="E247" s="12"/>
      <c r="F247" s="30"/>
      <c r="G247" s="30"/>
      <c r="H247" s="12"/>
      <c r="I247" s="44"/>
    </row>
    <row r="248" spans="1:9" s="38" customFormat="1" ht="12.75" outlineLevel="3">
      <c r="A248" s="7">
        <v>1080101</v>
      </c>
      <c r="B248" s="32" t="s">
        <v>47</v>
      </c>
      <c r="C248" s="8" t="s">
        <v>58</v>
      </c>
      <c r="D248" s="9">
        <v>627281.53</v>
      </c>
      <c r="E248" s="9">
        <v>725840</v>
      </c>
      <c r="F248" s="30">
        <f>H248-E248</f>
        <v>22126</v>
      </c>
      <c r="G248" s="30"/>
      <c r="H248" s="9">
        <v>747966</v>
      </c>
      <c r="I248" s="42"/>
    </row>
    <row r="249" spans="1:9" s="38" customFormat="1" ht="25.5" outlineLevel="3">
      <c r="A249" s="7">
        <v>1080102</v>
      </c>
      <c r="B249" s="32" t="s">
        <v>48</v>
      </c>
      <c r="C249" s="8" t="s">
        <v>59</v>
      </c>
      <c r="D249" s="9">
        <v>79323.59</v>
      </c>
      <c r="E249" s="9">
        <v>40000</v>
      </c>
      <c r="F249" s="30">
        <f>H249-E249</f>
        <v>30000</v>
      </c>
      <c r="G249" s="30"/>
      <c r="H249" s="9">
        <v>70000</v>
      </c>
      <c r="I249" s="42"/>
    </row>
    <row r="250" spans="1:9" s="38" customFormat="1" ht="12.75" outlineLevel="3">
      <c r="A250" s="7">
        <v>1080103</v>
      </c>
      <c r="B250" s="32" t="s">
        <v>49</v>
      </c>
      <c r="C250" s="8" t="s">
        <v>60</v>
      </c>
      <c r="D250" s="9">
        <v>3004005.44</v>
      </c>
      <c r="E250" s="9">
        <v>2550300</v>
      </c>
      <c r="F250" s="30"/>
      <c r="G250" s="30">
        <f>-H250+E250</f>
        <v>64600</v>
      </c>
      <c r="H250" s="9">
        <v>2485700</v>
      </c>
      <c r="I250" s="42"/>
    </row>
    <row r="251" spans="1:9" s="38" customFormat="1" ht="12.75" outlineLevel="3">
      <c r="A251" s="7">
        <v>1080105</v>
      </c>
      <c r="B251" s="32" t="s">
        <v>51</v>
      </c>
      <c r="C251" s="8" t="s">
        <v>62</v>
      </c>
      <c r="D251" s="9"/>
      <c r="E251" s="9"/>
      <c r="F251" s="30"/>
      <c r="G251" s="30"/>
      <c r="H251" s="9"/>
      <c r="I251" s="42"/>
    </row>
    <row r="252" spans="1:9" s="38" customFormat="1" ht="25.5" outlineLevel="3">
      <c r="A252" s="7">
        <v>1080106</v>
      </c>
      <c r="B252" s="32" t="s">
        <v>52</v>
      </c>
      <c r="C252" s="8" t="s">
        <v>90</v>
      </c>
      <c r="D252" s="9">
        <v>892019.56</v>
      </c>
      <c r="E252" s="9">
        <v>1030393</v>
      </c>
      <c r="F252" s="30">
        <f>H252-E252</f>
        <v>41157</v>
      </c>
      <c r="G252" s="30"/>
      <c r="H252" s="9">
        <v>1071550</v>
      </c>
      <c r="I252" s="42"/>
    </row>
    <row r="253" spans="1:9" s="38" customFormat="1" ht="12.75" outlineLevel="3">
      <c r="A253" s="7">
        <v>1080107</v>
      </c>
      <c r="B253" s="32" t="s">
        <v>53</v>
      </c>
      <c r="C253" s="8" t="s">
        <v>64</v>
      </c>
      <c r="D253" s="9">
        <v>32719</v>
      </c>
      <c r="E253" s="9">
        <v>49739</v>
      </c>
      <c r="F253" s="30"/>
      <c r="G253" s="30">
        <f>-H253+E253</f>
        <v>145</v>
      </c>
      <c r="H253" s="9">
        <v>49594</v>
      </c>
      <c r="I253" s="42"/>
    </row>
    <row r="254" spans="1:9" s="45" customFormat="1" ht="12.75" outlineLevel="2">
      <c r="A254" s="10"/>
      <c r="B254" s="33"/>
      <c r="C254" s="13" t="s">
        <v>66</v>
      </c>
      <c r="D254" s="12">
        <f>SUBTOTAL(9,D248:D253)</f>
        <v>4635349.12</v>
      </c>
      <c r="E254" s="12">
        <f>SUBTOTAL(9,E248:E253)</f>
        <v>4396272</v>
      </c>
      <c r="F254" s="12">
        <f>SUBTOTAL(9,F248:F253)</f>
        <v>93283</v>
      </c>
      <c r="G254" s="12">
        <f>SUBTOTAL(9,G248:G253)</f>
        <v>64745</v>
      </c>
      <c r="H254" s="12">
        <f>SUBTOTAL(9,H248:H253)</f>
        <v>4424810</v>
      </c>
      <c r="I254" s="44"/>
    </row>
    <row r="255" spans="1:9" s="38" customFormat="1" ht="12.75" outlineLevel="2">
      <c r="A255" s="7"/>
      <c r="B255" s="32"/>
      <c r="C255" s="13"/>
      <c r="D255" s="9"/>
      <c r="E255" s="9"/>
      <c r="F255" s="30"/>
      <c r="G255" s="30"/>
      <c r="H255" s="9"/>
      <c r="I255" s="42"/>
    </row>
    <row r="256" spans="1:9" s="38" customFormat="1" ht="12.75" outlineLevel="2">
      <c r="A256" s="7"/>
      <c r="B256" s="32"/>
      <c r="C256" s="3" t="s">
        <v>136</v>
      </c>
      <c r="D256" s="9"/>
      <c r="E256" s="9"/>
      <c r="F256" s="30"/>
      <c r="G256" s="30"/>
      <c r="H256" s="9"/>
      <c r="I256" s="42"/>
    </row>
    <row r="257" spans="1:9" s="38" customFormat="1" ht="25.5" outlineLevel="2">
      <c r="A257" s="7"/>
      <c r="B257" s="32"/>
      <c r="C257" s="5" t="s">
        <v>137</v>
      </c>
      <c r="D257" s="9"/>
      <c r="E257" s="9"/>
      <c r="F257" s="30"/>
      <c r="G257" s="30"/>
      <c r="H257" s="9"/>
      <c r="I257" s="42"/>
    </row>
    <row r="258" spans="1:9" s="38" customFormat="1" ht="12.75" outlineLevel="3">
      <c r="A258" s="7">
        <v>1080203</v>
      </c>
      <c r="B258" s="32" t="s">
        <v>49</v>
      </c>
      <c r="C258" s="8" t="s">
        <v>60</v>
      </c>
      <c r="D258" s="9">
        <v>2195000</v>
      </c>
      <c r="E258" s="9">
        <v>2185000</v>
      </c>
      <c r="F258" s="30">
        <f>H258-E258</f>
        <v>615000</v>
      </c>
      <c r="G258" s="30"/>
      <c r="H258" s="9">
        <v>2800000</v>
      </c>
      <c r="I258" s="42"/>
    </row>
    <row r="259" spans="1:9" s="38" customFormat="1" ht="25.5" outlineLevel="3">
      <c r="A259" s="7">
        <v>1080206</v>
      </c>
      <c r="B259" s="32" t="s">
        <v>52</v>
      </c>
      <c r="C259" s="8" t="s">
        <v>90</v>
      </c>
      <c r="D259" s="9">
        <v>21650.74</v>
      </c>
      <c r="E259" s="9">
        <v>18477</v>
      </c>
      <c r="F259" s="30">
        <f>H259-E259</f>
        <v>179</v>
      </c>
      <c r="G259" s="30"/>
      <c r="H259" s="9">
        <v>18656</v>
      </c>
      <c r="I259" s="42"/>
    </row>
    <row r="260" spans="1:9" s="45" customFormat="1" ht="12.75" outlineLevel="2">
      <c r="A260" s="10"/>
      <c r="B260" s="33"/>
      <c r="C260" s="13" t="s">
        <v>66</v>
      </c>
      <c r="D260" s="12">
        <f>SUBTOTAL(9,D258:D259)</f>
        <v>2216650.74</v>
      </c>
      <c r="E260" s="12">
        <f>SUBTOTAL(9,E258:E259)</f>
        <v>2203477</v>
      </c>
      <c r="F260" s="12">
        <f>SUBTOTAL(9,F258:F259)</f>
        <v>615179</v>
      </c>
      <c r="G260" s="12"/>
      <c r="H260" s="12">
        <f>SUBTOTAL(9,H258:H259)</f>
        <v>2818656</v>
      </c>
      <c r="I260" s="44"/>
    </row>
    <row r="261" spans="1:9" s="38" customFormat="1" ht="12.75" outlineLevel="2">
      <c r="A261" s="7"/>
      <c r="B261" s="32"/>
      <c r="C261" s="13"/>
      <c r="D261" s="9"/>
      <c r="E261" s="9"/>
      <c r="F261" s="30"/>
      <c r="G261" s="30"/>
      <c r="H261" s="9"/>
      <c r="I261" s="42"/>
    </row>
    <row r="262" spans="1:9" s="38" customFormat="1" ht="12.75" outlineLevel="2">
      <c r="A262" s="7"/>
      <c r="B262" s="32"/>
      <c r="C262" s="3" t="s">
        <v>138</v>
      </c>
      <c r="D262" s="9"/>
      <c r="E262" s="9"/>
      <c r="F262" s="30"/>
      <c r="G262" s="30"/>
      <c r="H262" s="9"/>
      <c r="I262" s="42"/>
    </row>
    <row r="263" spans="1:9" s="38" customFormat="1" ht="25.5" outlineLevel="2">
      <c r="A263" s="7"/>
      <c r="B263" s="32"/>
      <c r="C263" s="5" t="s">
        <v>139</v>
      </c>
      <c r="D263" s="9"/>
      <c r="E263" s="9"/>
      <c r="F263" s="30"/>
      <c r="G263" s="30"/>
      <c r="H263" s="9"/>
      <c r="I263" s="42"/>
    </row>
    <row r="264" spans="1:9" s="38" customFormat="1" ht="25.5" outlineLevel="3">
      <c r="A264" s="7">
        <v>1080302</v>
      </c>
      <c r="B264" s="32" t="s">
        <v>48</v>
      </c>
      <c r="C264" s="8" t="s">
        <v>59</v>
      </c>
      <c r="D264" s="9">
        <v>0</v>
      </c>
      <c r="E264" s="9">
        <v>0</v>
      </c>
      <c r="F264" s="30">
        <f>H264-E264</f>
        <v>7000</v>
      </c>
      <c r="G264" s="30"/>
      <c r="H264" s="9">
        <v>7000</v>
      </c>
      <c r="I264" s="42"/>
    </row>
    <row r="265" spans="1:9" s="38" customFormat="1" ht="12.75" outlineLevel="3">
      <c r="A265" s="7">
        <v>1080303</v>
      </c>
      <c r="B265" s="32" t="s">
        <v>49</v>
      </c>
      <c r="C265" s="8" t="s">
        <v>60</v>
      </c>
      <c r="D265" s="9">
        <v>571200</v>
      </c>
      <c r="E265" s="9">
        <v>565000</v>
      </c>
      <c r="F265" s="30"/>
      <c r="G265" s="30">
        <f>-H265+E265</f>
        <v>180000</v>
      </c>
      <c r="H265" s="9">
        <v>385000</v>
      </c>
      <c r="I265" s="42"/>
    </row>
    <row r="266" spans="1:9" s="38" customFormat="1" ht="12.75" outlineLevel="3">
      <c r="A266" s="7">
        <v>1080305</v>
      </c>
      <c r="B266" s="32" t="s">
        <v>51</v>
      </c>
      <c r="C266" s="8" t="s">
        <v>62</v>
      </c>
      <c r="D266" s="9">
        <v>1367000</v>
      </c>
      <c r="E266" s="9">
        <v>923500</v>
      </c>
      <c r="F266" s="30">
        <f>H266-E266</f>
        <v>353500</v>
      </c>
      <c r="G266" s="30"/>
      <c r="H266" s="9">
        <v>1277000</v>
      </c>
      <c r="I266" s="42"/>
    </row>
    <row r="267" spans="1:9" s="38" customFormat="1" ht="25.5" outlineLevel="3">
      <c r="A267" s="7">
        <v>1080306</v>
      </c>
      <c r="B267" s="32" t="s">
        <v>52</v>
      </c>
      <c r="C267" s="8" t="s">
        <v>90</v>
      </c>
      <c r="D267" s="9">
        <v>27911.28</v>
      </c>
      <c r="E267" s="9">
        <v>72833</v>
      </c>
      <c r="F267" s="30">
        <f>H267-E267</f>
        <v>113727</v>
      </c>
      <c r="G267" s="30"/>
      <c r="H267" s="9">
        <v>186560</v>
      </c>
      <c r="I267" s="42"/>
    </row>
    <row r="268" spans="1:9" s="38" customFormat="1" ht="25.5" outlineLevel="3">
      <c r="A268" s="7">
        <v>1080308</v>
      </c>
      <c r="B268" s="32" t="s">
        <v>54</v>
      </c>
      <c r="C268" s="8" t="s">
        <v>65</v>
      </c>
      <c r="D268" s="9">
        <v>0</v>
      </c>
      <c r="E268" s="9">
        <v>0</v>
      </c>
      <c r="F268" s="30">
        <f>H268-E268</f>
        <v>2223000</v>
      </c>
      <c r="G268" s="30"/>
      <c r="H268" s="9">
        <v>2223000</v>
      </c>
      <c r="I268" s="42"/>
    </row>
    <row r="269" spans="1:9" s="45" customFormat="1" ht="12.75" outlineLevel="1">
      <c r="A269" s="10"/>
      <c r="B269" s="33"/>
      <c r="C269" s="13" t="s">
        <v>66</v>
      </c>
      <c r="D269" s="12">
        <f>SUBTOTAL(9,D264:D268)</f>
        <v>1966111.28</v>
      </c>
      <c r="E269" s="12">
        <f>SUBTOTAL(9,E264:E268)</f>
        <v>1561333</v>
      </c>
      <c r="F269" s="12">
        <f>SUBTOTAL(9,F264:F268)</f>
        <v>2697227</v>
      </c>
      <c r="G269" s="12">
        <f>SUBTOTAL(9,G264:G268)</f>
        <v>180000</v>
      </c>
      <c r="H269" s="12">
        <f>SUBTOTAL(9,H264:H268)</f>
        <v>4078560</v>
      </c>
      <c r="I269" s="44"/>
    </row>
    <row r="270" spans="1:9" s="45" customFormat="1" ht="12.75" outlineLevel="2">
      <c r="A270" s="10"/>
      <c r="B270" s="33"/>
      <c r="C270" s="11" t="s">
        <v>32</v>
      </c>
      <c r="D270" s="12">
        <f>SUBTOTAL(9,D248:D268)</f>
        <v>8818111.139999999</v>
      </c>
      <c r="E270" s="12">
        <f>SUBTOTAL(9,E248:E268)</f>
        <v>8161082</v>
      </c>
      <c r="F270" s="12">
        <f>SUBTOTAL(9,F248:F268)</f>
        <v>3405689</v>
      </c>
      <c r="G270" s="12">
        <f>SUBTOTAL(9,G248:G268)</f>
        <v>244745</v>
      </c>
      <c r="H270" s="12">
        <f>SUBTOTAL(9,H248:H268)</f>
        <v>11322026</v>
      </c>
      <c r="I270" s="44"/>
    </row>
    <row r="271" spans="1:9" s="38" customFormat="1" ht="12.75" outlineLevel="2">
      <c r="A271" s="7"/>
      <c r="B271" s="32"/>
      <c r="C271" s="43"/>
      <c r="D271" s="9"/>
      <c r="E271" s="9"/>
      <c r="F271" s="30"/>
      <c r="G271" s="30"/>
      <c r="H271" s="9"/>
      <c r="I271" s="42"/>
    </row>
    <row r="272" spans="1:9" s="38" customFormat="1" ht="25.5" outlineLevel="2">
      <c r="A272" s="7"/>
      <c r="B272" s="32"/>
      <c r="C272" s="5" t="s">
        <v>142</v>
      </c>
      <c r="D272" s="9"/>
      <c r="E272" s="9"/>
      <c r="F272" s="30"/>
      <c r="G272" s="30"/>
      <c r="H272" s="9"/>
      <c r="I272" s="42"/>
    </row>
    <row r="273" spans="1:9" s="38" customFormat="1" ht="12.75" outlineLevel="2">
      <c r="A273" s="7"/>
      <c r="B273" s="32"/>
      <c r="C273" s="3" t="s">
        <v>140</v>
      </c>
      <c r="D273" s="9"/>
      <c r="E273" s="9"/>
      <c r="F273" s="30"/>
      <c r="G273" s="30"/>
      <c r="H273" s="9"/>
      <c r="I273" s="42"/>
    </row>
    <row r="274" spans="1:9" s="38" customFormat="1" ht="12.75" outlineLevel="2">
      <c r="A274" s="7"/>
      <c r="B274" s="32"/>
      <c r="C274" s="4" t="s">
        <v>141</v>
      </c>
      <c r="D274" s="9"/>
      <c r="E274" s="9"/>
      <c r="F274" s="30"/>
      <c r="G274" s="30"/>
      <c r="H274" s="9"/>
      <c r="I274" s="42"/>
    </row>
    <row r="275" spans="1:9" s="38" customFormat="1" ht="12.75" outlineLevel="3">
      <c r="A275" s="7">
        <v>1090101</v>
      </c>
      <c r="B275" s="32" t="s">
        <v>47</v>
      </c>
      <c r="C275" s="8" t="s">
        <v>58</v>
      </c>
      <c r="D275" s="9">
        <v>843388.43</v>
      </c>
      <c r="E275" s="9">
        <v>757847</v>
      </c>
      <c r="F275" s="30"/>
      <c r="G275" s="30">
        <f>-H275+E275</f>
        <v>23639</v>
      </c>
      <c r="H275" s="9">
        <v>734208</v>
      </c>
      <c r="I275" s="42"/>
    </row>
    <row r="276" spans="1:9" s="38" customFormat="1" ht="25.5" outlineLevel="3">
      <c r="A276" s="7">
        <v>1090102</v>
      </c>
      <c r="B276" s="32" t="s">
        <v>48</v>
      </c>
      <c r="C276" s="8" t="s">
        <v>59</v>
      </c>
      <c r="D276" s="9">
        <v>0</v>
      </c>
      <c r="E276" s="9">
        <v>0</v>
      </c>
      <c r="F276" s="30"/>
      <c r="G276" s="30"/>
      <c r="H276" s="9">
        <v>0</v>
      </c>
      <c r="I276" s="42"/>
    </row>
    <row r="277" spans="1:9" s="38" customFormat="1" ht="12.75" outlineLevel="3">
      <c r="A277" s="7">
        <v>1090103</v>
      </c>
      <c r="B277" s="32" t="s">
        <v>49</v>
      </c>
      <c r="C277" s="8" t="s">
        <v>60</v>
      </c>
      <c r="D277" s="9">
        <v>221951.17</v>
      </c>
      <c r="E277" s="9">
        <v>370020</v>
      </c>
      <c r="F277" s="30"/>
      <c r="G277" s="30">
        <f>-H277+E277</f>
        <v>318020</v>
      </c>
      <c r="H277" s="9">
        <v>52000</v>
      </c>
      <c r="I277" s="42"/>
    </row>
    <row r="278" spans="1:9" s="38" customFormat="1" ht="12.75" outlineLevel="3">
      <c r="A278" s="7">
        <v>1090105</v>
      </c>
      <c r="B278" s="32" t="s">
        <v>51</v>
      </c>
      <c r="C278" s="8" t="s">
        <v>62</v>
      </c>
      <c r="D278" s="9">
        <v>30450</v>
      </c>
      <c r="E278" s="9">
        <v>24000</v>
      </c>
      <c r="F278" s="30">
        <f>H278-E278</f>
        <v>6500</v>
      </c>
      <c r="G278" s="30"/>
      <c r="H278" s="9">
        <v>30500</v>
      </c>
      <c r="I278" s="42"/>
    </row>
    <row r="279" spans="1:9" s="38" customFormat="1" ht="25.5" outlineLevel="3">
      <c r="A279" s="7">
        <v>1090106</v>
      </c>
      <c r="B279" s="32" t="s">
        <v>52</v>
      </c>
      <c r="C279" s="8" t="s">
        <v>90</v>
      </c>
      <c r="D279" s="9">
        <v>6451.55</v>
      </c>
      <c r="E279" s="9">
        <v>1099</v>
      </c>
      <c r="F279" s="30">
        <f>H279-E279</f>
        <v>83</v>
      </c>
      <c r="G279" s="30"/>
      <c r="H279" s="9">
        <v>1182</v>
      </c>
      <c r="I279" s="42"/>
    </row>
    <row r="280" spans="1:9" s="38" customFormat="1" ht="12.75" outlineLevel="3">
      <c r="A280" s="7">
        <v>1090107</v>
      </c>
      <c r="B280" s="32" t="s">
        <v>53</v>
      </c>
      <c r="C280" s="8" t="s">
        <v>64</v>
      </c>
      <c r="D280" s="9">
        <v>55469</v>
      </c>
      <c r="E280" s="9">
        <v>50481</v>
      </c>
      <c r="F280" s="30"/>
      <c r="G280" s="30">
        <f>-H280+E280</f>
        <v>1695</v>
      </c>
      <c r="H280" s="9">
        <v>48786</v>
      </c>
      <c r="I280" s="42"/>
    </row>
    <row r="281" spans="1:9" s="45" customFormat="1" ht="12.75" outlineLevel="2">
      <c r="A281" s="10"/>
      <c r="B281" s="33"/>
      <c r="C281" s="13" t="s">
        <v>66</v>
      </c>
      <c r="D281" s="12">
        <f>SUBTOTAL(9,D275:D280)</f>
        <v>1157710.1500000001</v>
      </c>
      <c r="E281" s="12">
        <f>SUBTOTAL(9,E275:E280)</f>
        <v>1203447</v>
      </c>
      <c r="F281" s="12">
        <f>SUBTOTAL(9,F275:F280)</f>
        <v>6583</v>
      </c>
      <c r="G281" s="12">
        <f>SUBTOTAL(9,G275:G280)</f>
        <v>343354</v>
      </c>
      <c r="H281" s="12">
        <f>SUBTOTAL(9,H275:H280)</f>
        <v>866676</v>
      </c>
      <c r="I281" s="44"/>
    </row>
    <row r="282" spans="1:9" s="45" customFormat="1" ht="12.75" outlineLevel="2">
      <c r="A282" s="10"/>
      <c r="B282" s="33"/>
      <c r="C282" s="13"/>
      <c r="D282" s="12"/>
      <c r="E282" s="12"/>
      <c r="F282" s="30"/>
      <c r="G282" s="30"/>
      <c r="H282" s="12"/>
      <c r="I282" s="44"/>
    </row>
    <row r="283" spans="1:9" s="45" customFormat="1" ht="12.75" outlineLevel="2">
      <c r="A283" s="10"/>
      <c r="B283" s="33"/>
      <c r="C283" s="3" t="s">
        <v>144</v>
      </c>
      <c r="D283" s="12"/>
      <c r="E283" s="12"/>
      <c r="F283" s="30"/>
      <c r="G283" s="30"/>
      <c r="H283" s="12"/>
      <c r="I283" s="44"/>
    </row>
    <row r="284" spans="1:9" s="45" customFormat="1" ht="38.25" outlineLevel="2">
      <c r="A284" s="10"/>
      <c r="B284" s="33"/>
      <c r="C284" s="5" t="s">
        <v>145</v>
      </c>
      <c r="D284" s="12"/>
      <c r="E284" s="12"/>
      <c r="F284" s="30"/>
      <c r="G284" s="30"/>
      <c r="H284" s="12"/>
      <c r="I284" s="44"/>
    </row>
    <row r="285" spans="1:9" s="38" customFormat="1" ht="12.75" outlineLevel="3">
      <c r="A285" s="7">
        <v>1090201</v>
      </c>
      <c r="B285" s="32" t="s">
        <v>47</v>
      </c>
      <c r="C285" s="8" t="s">
        <v>58</v>
      </c>
      <c r="D285" s="9">
        <v>521920.57</v>
      </c>
      <c r="E285" s="9">
        <v>487097</v>
      </c>
      <c r="F285" s="30">
        <f>H285-E285</f>
        <v>18648</v>
      </c>
      <c r="G285" s="30"/>
      <c r="H285" s="9">
        <v>505745</v>
      </c>
      <c r="I285" s="42"/>
    </row>
    <row r="286" spans="1:9" s="38" customFormat="1" ht="25.5" outlineLevel="3">
      <c r="A286" s="7">
        <v>1090202</v>
      </c>
      <c r="B286" s="32" t="s">
        <v>48</v>
      </c>
      <c r="C286" s="8" t="s">
        <v>59</v>
      </c>
      <c r="D286" s="9">
        <v>0</v>
      </c>
      <c r="E286" s="9">
        <v>0</v>
      </c>
      <c r="F286" s="30"/>
      <c r="G286" s="30"/>
      <c r="H286" s="9">
        <v>0</v>
      </c>
      <c r="I286" s="42"/>
    </row>
    <row r="287" spans="1:9" s="38" customFormat="1" ht="12.75" outlineLevel="3">
      <c r="A287" s="7">
        <v>1090203</v>
      </c>
      <c r="B287" s="32" t="s">
        <v>49</v>
      </c>
      <c r="C287" s="8" t="s">
        <v>60</v>
      </c>
      <c r="D287" s="9">
        <v>1801770.88</v>
      </c>
      <c r="E287" s="9">
        <v>1591000</v>
      </c>
      <c r="F287" s="30">
        <f>H287-E287</f>
        <v>172200</v>
      </c>
      <c r="G287" s="30"/>
      <c r="H287" s="9">
        <v>1763200</v>
      </c>
      <c r="I287" s="42"/>
    </row>
    <row r="288" spans="1:9" s="38" customFormat="1" ht="12.75" outlineLevel="3">
      <c r="A288" s="7">
        <v>1090204</v>
      </c>
      <c r="B288" s="32" t="s">
        <v>50</v>
      </c>
      <c r="C288" s="8" t="s">
        <v>61</v>
      </c>
      <c r="D288" s="9"/>
      <c r="E288" s="9"/>
      <c r="F288" s="30"/>
      <c r="G288" s="30"/>
      <c r="H288" s="9"/>
      <c r="I288" s="42"/>
    </row>
    <row r="289" spans="1:9" s="38" customFormat="1" ht="12.75" outlineLevel="3">
      <c r="A289" s="7">
        <v>1090205</v>
      </c>
      <c r="B289" s="32" t="s">
        <v>51</v>
      </c>
      <c r="C289" s="8" t="s">
        <v>62</v>
      </c>
      <c r="D289" s="9">
        <v>1500294.69</v>
      </c>
      <c r="E289" s="9">
        <v>465000</v>
      </c>
      <c r="F289" s="30">
        <f>H289-E289</f>
        <v>311000</v>
      </c>
      <c r="G289" s="30"/>
      <c r="H289" s="9">
        <v>776000</v>
      </c>
      <c r="I289" s="42"/>
    </row>
    <row r="290" spans="1:9" s="38" customFormat="1" ht="25.5" outlineLevel="3">
      <c r="A290" s="7">
        <v>1090206</v>
      </c>
      <c r="B290" s="32" t="s">
        <v>52</v>
      </c>
      <c r="C290" s="8" t="s">
        <v>90</v>
      </c>
      <c r="D290" s="9">
        <v>292052</v>
      </c>
      <c r="E290" s="9">
        <v>224891</v>
      </c>
      <c r="F290" s="30"/>
      <c r="G290" s="30">
        <f>-H290+E290</f>
        <v>39009</v>
      </c>
      <c r="H290" s="9">
        <v>185882</v>
      </c>
      <c r="I290" s="42"/>
    </row>
    <row r="291" spans="1:9" s="38" customFormat="1" ht="12.75" outlineLevel="3">
      <c r="A291" s="7">
        <v>1090207</v>
      </c>
      <c r="B291" s="32" t="s">
        <v>53</v>
      </c>
      <c r="C291" s="8" t="s">
        <v>64</v>
      </c>
      <c r="D291" s="9">
        <v>55289</v>
      </c>
      <c r="E291" s="9">
        <v>56925</v>
      </c>
      <c r="F291" s="30">
        <f>H291-E291</f>
        <v>11601</v>
      </c>
      <c r="G291" s="30"/>
      <c r="H291" s="9">
        <v>68526</v>
      </c>
      <c r="I291" s="42"/>
    </row>
    <row r="292" spans="1:9" s="38" customFormat="1" ht="25.5" outlineLevel="3">
      <c r="A292" s="7">
        <v>1090208</v>
      </c>
      <c r="B292" s="32" t="s">
        <v>54</v>
      </c>
      <c r="C292" s="8" t="s">
        <v>65</v>
      </c>
      <c r="D292" s="9">
        <v>0</v>
      </c>
      <c r="E292" s="9">
        <v>0</v>
      </c>
      <c r="F292" s="30"/>
      <c r="G292" s="30"/>
      <c r="H292" s="9">
        <v>0</v>
      </c>
      <c r="I292" s="42"/>
    </row>
    <row r="293" spans="1:9" s="45" customFormat="1" ht="12.75" outlineLevel="2">
      <c r="A293" s="10"/>
      <c r="B293" s="33"/>
      <c r="C293" s="13" t="s">
        <v>66</v>
      </c>
      <c r="D293" s="12">
        <f>SUBTOTAL(9,D285:D292)</f>
        <v>4171327.1399999997</v>
      </c>
      <c r="E293" s="12">
        <f>SUBTOTAL(9,E285:E292)</f>
        <v>2824913</v>
      </c>
      <c r="F293" s="12">
        <f>SUBTOTAL(9,F285:F292)</f>
        <v>513449</v>
      </c>
      <c r="G293" s="12">
        <f>SUBTOTAL(9,G285:G292)</f>
        <v>39009</v>
      </c>
      <c r="H293" s="12">
        <f>SUBTOTAL(9,H285:H292)</f>
        <v>3299353</v>
      </c>
      <c r="I293" s="44"/>
    </row>
    <row r="294" spans="1:9" s="45" customFormat="1" ht="12.75" outlineLevel="2">
      <c r="A294" s="10"/>
      <c r="B294" s="33"/>
      <c r="C294" s="13"/>
      <c r="D294" s="12"/>
      <c r="E294" s="12"/>
      <c r="F294" s="30"/>
      <c r="G294" s="30"/>
      <c r="H294" s="12"/>
      <c r="I294" s="44"/>
    </row>
    <row r="295" spans="1:9" s="45" customFormat="1" ht="12.75" outlineLevel="2">
      <c r="A295" s="10"/>
      <c r="B295" s="33"/>
      <c r="C295" s="3" t="s">
        <v>146</v>
      </c>
      <c r="D295" s="12"/>
      <c r="E295" s="12"/>
      <c r="F295" s="30"/>
      <c r="G295" s="30"/>
      <c r="H295" s="12"/>
      <c r="I295" s="44"/>
    </row>
    <row r="296" spans="1:9" s="45" customFormat="1" ht="12.75" outlineLevel="2">
      <c r="A296" s="10"/>
      <c r="B296" s="33"/>
      <c r="C296" s="5" t="s">
        <v>147</v>
      </c>
      <c r="D296" s="12"/>
      <c r="E296" s="12"/>
      <c r="F296" s="30"/>
      <c r="G296" s="30"/>
      <c r="H296" s="12"/>
      <c r="I296" s="44"/>
    </row>
    <row r="297" spans="1:9" s="38" customFormat="1" ht="12.75" outlineLevel="3">
      <c r="A297" s="7">
        <v>1090301</v>
      </c>
      <c r="B297" s="32" t="s">
        <v>47</v>
      </c>
      <c r="C297" s="8" t="s">
        <v>58</v>
      </c>
      <c r="D297" s="9">
        <v>45271.54</v>
      </c>
      <c r="E297" s="9">
        <v>69791</v>
      </c>
      <c r="F297" s="30">
        <f>H297-E297</f>
        <v>768</v>
      </c>
      <c r="G297" s="30"/>
      <c r="H297" s="9">
        <v>70559</v>
      </c>
      <c r="I297" s="42"/>
    </row>
    <row r="298" spans="1:9" s="38" customFormat="1" ht="25.5" outlineLevel="3">
      <c r="A298" s="7">
        <v>1090302</v>
      </c>
      <c r="B298" s="32" t="s">
        <v>48</v>
      </c>
      <c r="C298" s="8" t="s">
        <v>59</v>
      </c>
      <c r="D298" s="9">
        <v>8000</v>
      </c>
      <c r="E298" s="9">
        <v>10000</v>
      </c>
      <c r="F298" s="30"/>
      <c r="G298" s="30">
        <f>-H298+E298</f>
        <v>2000</v>
      </c>
      <c r="H298" s="9">
        <v>8000</v>
      </c>
      <c r="I298" s="42"/>
    </row>
    <row r="299" spans="1:9" s="38" customFormat="1" ht="12.75" outlineLevel="3">
      <c r="A299" s="7">
        <v>1090303</v>
      </c>
      <c r="B299" s="32" t="s">
        <v>49</v>
      </c>
      <c r="C299" s="8" t="s">
        <v>60</v>
      </c>
      <c r="D299" s="9">
        <v>5000</v>
      </c>
      <c r="E299" s="9">
        <v>10600</v>
      </c>
      <c r="F299" s="30"/>
      <c r="G299" s="30">
        <f>-H299+E299</f>
        <v>5600</v>
      </c>
      <c r="H299" s="9">
        <v>5000</v>
      </c>
      <c r="I299" s="42"/>
    </row>
    <row r="300" spans="1:9" s="38" customFormat="1" ht="12.75" outlineLevel="3">
      <c r="A300" s="7">
        <v>1090304</v>
      </c>
      <c r="B300" s="32" t="s">
        <v>50</v>
      </c>
      <c r="C300" s="8" t="s">
        <v>61</v>
      </c>
      <c r="D300" s="9">
        <v>0</v>
      </c>
      <c r="E300" s="9">
        <v>0</v>
      </c>
      <c r="F300" s="30">
        <f>H300-E300</f>
        <v>1000</v>
      </c>
      <c r="G300" s="30"/>
      <c r="H300" s="9">
        <v>1000</v>
      </c>
      <c r="I300" s="42"/>
    </row>
    <row r="301" spans="1:9" s="38" customFormat="1" ht="12.75" outlineLevel="3">
      <c r="A301" s="7">
        <v>1090305</v>
      </c>
      <c r="B301" s="32" t="s">
        <v>51</v>
      </c>
      <c r="C301" s="8" t="s">
        <v>62</v>
      </c>
      <c r="D301" s="9">
        <v>5000</v>
      </c>
      <c r="E301" s="9">
        <v>15000</v>
      </c>
      <c r="F301" s="30"/>
      <c r="G301" s="30">
        <f>-H301+E301</f>
        <v>13000</v>
      </c>
      <c r="H301" s="9">
        <v>2000</v>
      </c>
      <c r="I301" s="42"/>
    </row>
    <row r="302" spans="1:9" s="38" customFormat="1" ht="12.75" outlineLevel="3">
      <c r="A302" s="7">
        <v>1090307</v>
      </c>
      <c r="B302" s="32" t="s">
        <v>53</v>
      </c>
      <c r="C302" s="8" t="s">
        <v>64</v>
      </c>
      <c r="D302" s="9">
        <v>4100</v>
      </c>
      <c r="E302" s="9">
        <v>6086</v>
      </c>
      <c r="F302" s="30"/>
      <c r="G302" s="30">
        <f>-H302+E302</f>
        <v>27</v>
      </c>
      <c r="H302" s="9">
        <v>6059</v>
      </c>
      <c r="I302" s="42"/>
    </row>
    <row r="303" spans="1:9" s="38" customFormat="1" ht="25.5" outlineLevel="3">
      <c r="A303" s="7">
        <v>1090308</v>
      </c>
      <c r="B303" s="32" t="s">
        <v>54</v>
      </c>
      <c r="C303" s="8" t="s">
        <v>65</v>
      </c>
      <c r="D303" s="9">
        <v>0</v>
      </c>
      <c r="E303" s="9">
        <v>0</v>
      </c>
      <c r="F303" s="30">
        <f>H303-E303</f>
        <v>100000</v>
      </c>
      <c r="G303" s="30"/>
      <c r="H303" s="9">
        <v>100000</v>
      </c>
      <c r="I303" s="42"/>
    </row>
    <row r="304" spans="1:9" s="45" customFormat="1" ht="12.75" outlineLevel="2">
      <c r="A304" s="10"/>
      <c r="B304" s="33"/>
      <c r="C304" s="13" t="s">
        <v>66</v>
      </c>
      <c r="D304" s="12">
        <f>SUBTOTAL(9,D297:D303)</f>
        <v>67371.54000000001</v>
      </c>
      <c r="E304" s="12">
        <f>SUBTOTAL(9,E297:E303)</f>
        <v>111477</v>
      </c>
      <c r="F304" s="12">
        <f>SUBTOTAL(9,F297:F303)</f>
        <v>101768</v>
      </c>
      <c r="G304" s="12">
        <f>SUBTOTAL(9,G297:G303)</f>
        <v>20627</v>
      </c>
      <c r="H304" s="12">
        <f>SUBTOTAL(9,H297:H303)</f>
        <v>192618</v>
      </c>
      <c r="I304" s="44"/>
    </row>
    <row r="305" spans="1:9" s="38" customFormat="1" ht="12.75" outlineLevel="2">
      <c r="A305" s="7"/>
      <c r="B305" s="32"/>
      <c r="C305" s="13"/>
      <c r="D305" s="9"/>
      <c r="E305" s="9"/>
      <c r="F305" s="30"/>
      <c r="G305" s="30"/>
      <c r="H305" s="9"/>
      <c r="I305" s="42"/>
    </row>
    <row r="306" spans="1:9" s="38" customFormat="1" ht="12.75" outlineLevel="2">
      <c r="A306" s="7"/>
      <c r="B306" s="32"/>
      <c r="C306" s="3" t="s">
        <v>148</v>
      </c>
      <c r="D306" s="9"/>
      <c r="E306" s="9"/>
      <c r="F306" s="30"/>
      <c r="G306" s="30"/>
      <c r="H306" s="9"/>
      <c r="I306" s="42"/>
    </row>
    <row r="307" spans="1:9" s="38" customFormat="1" ht="12.75" outlineLevel="2">
      <c r="A307" s="7"/>
      <c r="B307" s="32"/>
      <c r="C307" s="5" t="s">
        <v>149</v>
      </c>
      <c r="D307" s="9"/>
      <c r="E307" s="9"/>
      <c r="F307" s="30"/>
      <c r="G307" s="30"/>
      <c r="H307" s="9"/>
      <c r="I307" s="42"/>
    </row>
    <row r="308" spans="1:9" s="38" customFormat="1" ht="12.75" outlineLevel="3">
      <c r="A308" s="7">
        <v>1090403</v>
      </c>
      <c r="B308" s="32" t="s">
        <v>49</v>
      </c>
      <c r="C308" s="8" t="s">
        <v>60</v>
      </c>
      <c r="D308" s="9">
        <v>232000</v>
      </c>
      <c r="E308" s="9">
        <v>232000</v>
      </c>
      <c r="F308" s="30">
        <f>H308-E308</f>
        <v>50000</v>
      </c>
      <c r="G308" s="30"/>
      <c r="H308" s="9">
        <v>282000</v>
      </c>
      <c r="I308" s="42"/>
    </row>
    <row r="309" spans="1:9" s="38" customFormat="1" ht="12.75" outlineLevel="3">
      <c r="A309" s="7">
        <v>1090405</v>
      </c>
      <c r="B309" s="32" t="s">
        <v>51</v>
      </c>
      <c r="C309" s="8" t="s">
        <v>62</v>
      </c>
      <c r="D309" s="9"/>
      <c r="E309" s="9"/>
      <c r="F309" s="30"/>
      <c r="G309" s="30"/>
      <c r="H309" s="9"/>
      <c r="I309" s="42"/>
    </row>
    <row r="310" spans="1:9" s="45" customFormat="1" ht="12.75" outlineLevel="2">
      <c r="A310" s="10"/>
      <c r="B310" s="33"/>
      <c r="C310" s="13" t="s">
        <v>66</v>
      </c>
      <c r="D310" s="12">
        <f>SUBTOTAL(9,D308:D309)</f>
        <v>232000</v>
      </c>
      <c r="E310" s="12">
        <f>SUBTOTAL(9,E308:E309)</f>
        <v>232000</v>
      </c>
      <c r="F310" s="12">
        <f>SUBTOTAL(9,F308:F309)</f>
        <v>50000</v>
      </c>
      <c r="G310" s="12"/>
      <c r="H310" s="12">
        <f>SUBTOTAL(9,H308:H309)</f>
        <v>282000</v>
      </c>
      <c r="I310" s="44"/>
    </row>
    <row r="311" spans="1:9" s="45" customFormat="1" ht="12.75" outlineLevel="2">
      <c r="A311" s="10"/>
      <c r="B311" s="33"/>
      <c r="C311" s="13"/>
      <c r="D311" s="12"/>
      <c r="E311" s="12"/>
      <c r="F311" s="30"/>
      <c r="G311" s="30"/>
      <c r="H311" s="12"/>
      <c r="I311" s="44"/>
    </row>
    <row r="312" spans="1:9" s="45" customFormat="1" ht="12.75" outlineLevel="2">
      <c r="A312" s="10"/>
      <c r="B312" s="33"/>
      <c r="C312" s="3" t="s">
        <v>150</v>
      </c>
      <c r="D312" s="12"/>
      <c r="E312" s="12"/>
      <c r="F312" s="30"/>
      <c r="G312" s="30"/>
      <c r="H312" s="12"/>
      <c r="I312" s="44"/>
    </row>
    <row r="313" spans="1:9" s="45" customFormat="1" ht="12.75" outlineLevel="2">
      <c r="A313" s="10"/>
      <c r="B313" s="33"/>
      <c r="C313" s="5" t="s">
        <v>151</v>
      </c>
      <c r="D313" s="12"/>
      <c r="E313" s="12"/>
      <c r="F313" s="30"/>
      <c r="G313" s="30"/>
      <c r="H313" s="12"/>
      <c r="I313" s="44"/>
    </row>
    <row r="314" spans="1:9" s="38" customFormat="1" ht="12.75" outlineLevel="3">
      <c r="A314" s="7">
        <v>1090501</v>
      </c>
      <c r="B314" s="32" t="s">
        <v>47</v>
      </c>
      <c r="C314" s="8" t="s">
        <v>58</v>
      </c>
      <c r="D314" s="9">
        <v>28136.22</v>
      </c>
      <c r="E314" s="9">
        <v>53015</v>
      </c>
      <c r="F314" s="30">
        <f>H314-E314</f>
        <v>142013</v>
      </c>
      <c r="G314" s="30"/>
      <c r="H314" s="9">
        <v>195028</v>
      </c>
      <c r="I314" s="42"/>
    </row>
    <row r="315" spans="1:9" s="38" customFormat="1" ht="25.5" outlineLevel="3">
      <c r="A315" s="7">
        <v>1090502</v>
      </c>
      <c r="B315" s="32" t="s">
        <v>48</v>
      </c>
      <c r="C315" s="8" t="s">
        <v>59</v>
      </c>
      <c r="D315" s="9">
        <v>16500</v>
      </c>
      <c r="E315" s="9">
        <v>20124</v>
      </c>
      <c r="F315" s="30"/>
      <c r="G315" s="30">
        <f>-H315+E315</f>
        <v>412</v>
      </c>
      <c r="H315" s="9">
        <v>19712</v>
      </c>
      <c r="I315" s="42"/>
    </row>
    <row r="316" spans="1:9" s="38" customFormat="1" ht="12.75" outlineLevel="3">
      <c r="A316" s="7">
        <v>1090503</v>
      </c>
      <c r="B316" s="32" t="s">
        <v>49</v>
      </c>
      <c r="C316" s="8" t="s">
        <v>60</v>
      </c>
      <c r="D316" s="9">
        <v>20532832.42</v>
      </c>
      <c r="E316" s="9">
        <v>20989830</v>
      </c>
      <c r="F316" s="30"/>
      <c r="G316" s="30">
        <f>-H316+E316</f>
        <v>799448</v>
      </c>
      <c r="H316" s="9">
        <v>20190382</v>
      </c>
      <c r="I316" s="42"/>
    </row>
    <row r="317" spans="1:9" s="38" customFormat="1" ht="12.75" outlineLevel="3">
      <c r="A317" s="7">
        <v>1090504</v>
      </c>
      <c r="B317" s="32" t="s">
        <v>50</v>
      </c>
      <c r="C317" s="8" t="s">
        <v>61</v>
      </c>
      <c r="D317" s="9"/>
      <c r="E317" s="9"/>
      <c r="F317" s="30"/>
      <c r="G317" s="30"/>
      <c r="H317" s="9"/>
      <c r="I317" s="42"/>
    </row>
    <row r="318" spans="1:9" s="38" customFormat="1" ht="12.75" outlineLevel="3">
      <c r="A318" s="7">
        <v>1090505</v>
      </c>
      <c r="B318" s="32" t="s">
        <v>51</v>
      </c>
      <c r="C318" s="8" t="s">
        <v>62</v>
      </c>
      <c r="D318" s="9">
        <v>120000</v>
      </c>
      <c r="E318" s="9">
        <v>180900</v>
      </c>
      <c r="F318" s="30"/>
      <c r="G318" s="30">
        <f>-H318+E318</f>
        <v>41920</v>
      </c>
      <c r="H318" s="9">
        <v>138980</v>
      </c>
      <c r="I318" s="42"/>
    </row>
    <row r="319" spans="1:9" s="38" customFormat="1" ht="12.75" outlineLevel="3">
      <c r="A319" s="7">
        <v>1090507</v>
      </c>
      <c r="B319" s="32" t="s">
        <v>53</v>
      </c>
      <c r="C319" s="8" t="s">
        <v>64</v>
      </c>
      <c r="D319" s="9">
        <v>1822</v>
      </c>
      <c r="E319" s="9">
        <v>1822</v>
      </c>
      <c r="F319" s="30">
        <f>H319-E319</f>
        <v>11267</v>
      </c>
      <c r="G319" s="30"/>
      <c r="H319" s="9">
        <v>13089</v>
      </c>
      <c r="I319" s="42"/>
    </row>
    <row r="320" spans="1:9" s="38" customFormat="1" ht="25.5" outlineLevel="3">
      <c r="A320" s="7">
        <v>1090508</v>
      </c>
      <c r="B320" s="32" t="s">
        <v>54</v>
      </c>
      <c r="C320" s="8" t="s">
        <v>65</v>
      </c>
      <c r="D320" s="9">
        <v>150000</v>
      </c>
      <c r="E320" s="9">
        <v>400000</v>
      </c>
      <c r="F320" s="30">
        <f>H320-E320</f>
        <v>1179296.72</v>
      </c>
      <c r="G320" s="30"/>
      <c r="H320" s="9">
        <v>1579296.72</v>
      </c>
      <c r="I320" s="42"/>
    </row>
    <row r="321" spans="1:9" s="38" customFormat="1" ht="12.75" outlineLevel="3">
      <c r="A321" s="7">
        <v>1090509</v>
      </c>
      <c r="B321" s="32" t="s">
        <v>55</v>
      </c>
      <c r="C321" s="8" t="s">
        <v>93</v>
      </c>
      <c r="D321" s="9">
        <v>0</v>
      </c>
      <c r="E321" s="9">
        <v>52516</v>
      </c>
      <c r="F321" s="30">
        <f>H321-E321</f>
        <v>52036</v>
      </c>
      <c r="G321" s="30"/>
      <c r="H321" s="9">
        <v>104552</v>
      </c>
      <c r="I321" s="42"/>
    </row>
    <row r="322" spans="1:9" s="45" customFormat="1" ht="12.75" outlineLevel="2">
      <c r="A322" s="10"/>
      <c r="B322" s="33"/>
      <c r="C322" s="13" t="s">
        <v>66</v>
      </c>
      <c r="D322" s="12">
        <f>SUBTOTAL(9,D314:D321)</f>
        <v>20849290.64</v>
      </c>
      <c r="E322" s="12">
        <f>SUBTOTAL(9,E314:E321)</f>
        <v>21698207</v>
      </c>
      <c r="F322" s="12">
        <f>SUBTOTAL(9,F314:F321)</f>
        <v>1384612.72</v>
      </c>
      <c r="G322" s="12">
        <f>SUBTOTAL(9,G314:G321)</f>
        <v>841780</v>
      </c>
      <c r="H322" s="12">
        <f>SUBTOTAL(9,H314:H321)</f>
        <v>22241039.72</v>
      </c>
      <c r="I322" s="44"/>
    </row>
    <row r="323" spans="1:9" s="45" customFormat="1" ht="12.75" outlineLevel="2">
      <c r="A323" s="10"/>
      <c r="B323" s="33"/>
      <c r="C323" s="13"/>
      <c r="D323" s="12"/>
      <c r="E323" s="12"/>
      <c r="F323" s="30"/>
      <c r="G323" s="30"/>
      <c r="H323" s="12"/>
      <c r="I323" s="44"/>
    </row>
    <row r="324" spans="1:9" s="45" customFormat="1" ht="12.75" outlineLevel="2">
      <c r="A324" s="10"/>
      <c r="B324" s="33"/>
      <c r="C324" s="3" t="s">
        <v>152</v>
      </c>
      <c r="D324" s="12"/>
      <c r="E324" s="12"/>
      <c r="F324" s="30"/>
      <c r="G324" s="30"/>
      <c r="H324" s="12"/>
      <c r="I324" s="44"/>
    </row>
    <row r="325" spans="1:9" s="45" customFormat="1" ht="51" outlineLevel="2">
      <c r="A325" s="10"/>
      <c r="B325" s="33"/>
      <c r="C325" s="5" t="s">
        <v>153</v>
      </c>
      <c r="D325" s="12"/>
      <c r="E325" s="12"/>
      <c r="F325" s="30"/>
      <c r="G325" s="30"/>
      <c r="H325" s="12"/>
      <c r="I325" s="44"/>
    </row>
    <row r="326" spans="1:9" s="38" customFormat="1" ht="12.75" outlineLevel="3">
      <c r="A326" s="7">
        <v>1090601</v>
      </c>
      <c r="B326" s="32" t="s">
        <v>47</v>
      </c>
      <c r="C326" s="8" t="s">
        <v>58</v>
      </c>
      <c r="D326" s="9">
        <v>1157266</v>
      </c>
      <c r="E326" s="9">
        <v>1018558</v>
      </c>
      <c r="F326" s="30"/>
      <c r="G326" s="30">
        <f>-H326+E326</f>
        <v>402566</v>
      </c>
      <c r="H326" s="9">
        <v>615992</v>
      </c>
      <c r="I326" s="42"/>
    </row>
    <row r="327" spans="1:9" s="38" customFormat="1" ht="25.5" outlineLevel="3">
      <c r="A327" s="7">
        <v>1090602</v>
      </c>
      <c r="B327" s="32" t="s">
        <v>48</v>
      </c>
      <c r="C327" s="8" t="s">
        <v>59</v>
      </c>
      <c r="D327" s="9">
        <v>126582.5</v>
      </c>
      <c r="E327" s="9">
        <v>81000</v>
      </c>
      <c r="F327" s="30"/>
      <c r="G327" s="30">
        <f>-H327+E327</f>
        <v>30500</v>
      </c>
      <c r="H327" s="9">
        <v>50500</v>
      </c>
      <c r="I327" s="42"/>
    </row>
    <row r="328" spans="1:9" s="38" customFormat="1" ht="12.75" outlineLevel="3">
      <c r="A328" s="7">
        <v>1090603</v>
      </c>
      <c r="B328" s="32" t="s">
        <v>49</v>
      </c>
      <c r="C328" s="8" t="s">
        <v>60</v>
      </c>
      <c r="D328" s="9">
        <v>3086045.65</v>
      </c>
      <c r="E328" s="9">
        <v>2671802</v>
      </c>
      <c r="F328" s="30"/>
      <c r="G328" s="30">
        <f>-H328+E328</f>
        <v>1279802</v>
      </c>
      <c r="H328" s="9">
        <v>1392000</v>
      </c>
      <c r="I328" s="42"/>
    </row>
    <row r="329" spans="1:9" s="38" customFormat="1" ht="12.75" outlineLevel="3">
      <c r="A329" s="7">
        <v>1090604</v>
      </c>
      <c r="B329" s="32" t="s">
        <v>50</v>
      </c>
      <c r="C329" s="8" t="s">
        <v>61</v>
      </c>
      <c r="D329" s="9">
        <v>0</v>
      </c>
      <c r="E329" s="9">
        <v>0</v>
      </c>
      <c r="F329" s="30"/>
      <c r="G329" s="30"/>
      <c r="H329" s="9">
        <v>0</v>
      </c>
      <c r="I329" s="42"/>
    </row>
    <row r="330" spans="1:9" s="38" customFormat="1" ht="12.75" outlineLevel="3">
      <c r="A330" s="7">
        <v>1090605</v>
      </c>
      <c r="B330" s="32" t="s">
        <v>51</v>
      </c>
      <c r="C330" s="8" t="s">
        <v>62</v>
      </c>
      <c r="D330" s="9">
        <v>231367</v>
      </c>
      <c r="E330" s="9">
        <v>155740</v>
      </c>
      <c r="F330" s="30">
        <f>H330-E330</f>
        <v>280260</v>
      </c>
      <c r="G330" s="30"/>
      <c r="H330" s="9">
        <v>436000</v>
      </c>
      <c r="I330" s="42"/>
    </row>
    <row r="331" spans="1:9" s="38" customFormat="1" ht="25.5" outlineLevel="3">
      <c r="A331" s="7">
        <v>1090606</v>
      </c>
      <c r="B331" s="32" t="s">
        <v>52</v>
      </c>
      <c r="C331" s="8" t="s">
        <v>90</v>
      </c>
      <c r="D331" s="9">
        <v>242475.5</v>
      </c>
      <c r="E331" s="9">
        <v>157078</v>
      </c>
      <c r="F331" s="30"/>
      <c r="G331" s="30">
        <f>-H331+E331</f>
        <v>7258</v>
      </c>
      <c r="H331" s="9">
        <v>149820</v>
      </c>
      <c r="I331" s="42"/>
    </row>
    <row r="332" spans="1:9" s="38" customFormat="1" ht="12.75" outlineLevel="3">
      <c r="A332" s="7">
        <v>1090607</v>
      </c>
      <c r="B332" s="32" t="s">
        <v>53</v>
      </c>
      <c r="C332" s="8" t="s">
        <v>64</v>
      </c>
      <c r="D332" s="9">
        <v>82736</v>
      </c>
      <c r="E332" s="9">
        <v>74709</v>
      </c>
      <c r="F332" s="30"/>
      <c r="G332" s="30">
        <f>-H332+E332</f>
        <v>34174</v>
      </c>
      <c r="H332" s="9">
        <v>40535</v>
      </c>
      <c r="I332" s="42"/>
    </row>
    <row r="333" spans="1:9" s="45" customFormat="1" ht="12.75" outlineLevel="2">
      <c r="A333" s="10"/>
      <c r="B333" s="33"/>
      <c r="C333" s="13" t="s">
        <v>66</v>
      </c>
      <c r="D333" s="12">
        <f>SUBTOTAL(9,D326:D332)</f>
        <v>4926472.65</v>
      </c>
      <c r="E333" s="12">
        <f>SUBTOTAL(9,E326:E332)</f>
        <v>4158887</v>
      </c>
      <c r="F333" s="12">
        <f>SUBTOTAL(9,F326:F332)</f>
        <v>280260</v>
      </c>
      <c r="G333" s="12">
        <f>SUBTOTAL(9,G326:G332)</f>
        <v>1754300</v>
      </c>
      <c r="H333" s="12">
        <f>SUBTOTAL(9,H326:H332)</f>
        <v>2684847</v>
      </c>
      <c r="I333" s="44"/>
    </row>
    <row r="334" spans="1:9" s="45" customFormat="1" ht="12.75" outlineLevel="2">
      <c r="A334" s="10"/>
      <c r="B334" s="33"/>
      <c r="C334" s="11" t="s">
        <v>33</v>
      </c>
      <c r="D334" s="12">
        <f>SUBTOTAL(9,D275:D333)</f>
        <v>31404172.12</v>
      </c>
      <c r="E334" s="12">
        <f>SUBTOTAL(9,E275:E333)</f>
        <v>30228931</v>
      </c>
      <c r="F334" s="12">
        <f>SUBTOTAL(9,F275:F333)</f>
        <v>2336672.7199999997</v>
      </c>
      <c r="G334" s="12">
        <f>SUBTOTAL(9,G275:G333)</f>
        <v>2999070</v>
      </c>
      <c r="H334" s="12">
        <f>SUBTOTAL(9,H275:H333)</f>
        <v>29566533.72</v>
      </c>
      <c r="I334" s="44"/>
    </row>
    <row r="335" spans="1:9" s="45" customFormat="1" ht="12.75" outlineLevel="2">
      <c r="A335" s="10"/>
      <c r="B335" s="33"/>
      <c r="C335" s="11"/>
      <c r="D335" s="12"/>
      <c r="E335" s="12"/>
      <c r="F335" s="30"/>
      <c r="G335" s="30"/>
      <c r="H335" s="12"/>
      <c r="I335" s="44"/>
    </row>
    <row r="336" spans="1:9" s="45" customFormat="1" ht="12.75" outlineLevel="2">
      <c r="A336" s="10"/>
      <c r="B336" s="33"/>
      <c r="C336" s="5" t="s">
        <v>184</v>
      </c>
      <c r="D336" s="12"/>
      <c r="E336" s="12"/>
      <c r="F336" s="30"/>
      <c r="G336" s="30"/>
      <c r="H336" s="12"/>
      <c r="I336" s="44"/>
    </row>
    <row r="337" spans="1:9" s="45" customFormat="1" ht="12.75" outlineLevel="2">
      <c r="A337" s="10"/>
      <c r="B337" s="33"/>
      <c r="C337" s="3" t="s">
        <v>154</v>
      </c>
      <c r="D337" s="12"/>
      <c r="E337" s="12"/>
      <c r="F337" s="30"/>
      <c r="G337" s="30"/>
      <c r="H337" s="12"/>
      <c r="I337" s="44"/>
    </row>
    <row r="338" spans="1:9" s="45" customFormat="1" ht="25.5" outlineLevel="2">
      <c r="A338" s="10"/>
      <c r="B338" s="33"/>
      <c r="C338" s="5" t="s">
        <v>155</v>
      </c>
      <c r="D338" s="12"/>
      <c r="E338" s="12"/>
      <c r="F338" s="30"/>
      <c r="G338" s="30"/>
      <c r="H338" s="12"/>
      <c r="I338" s="44"/>
    </row>
    <row r="339" spans="1:9" s="38" customFormat="1" ht="12.75" outlineLevel="3">
      <c r="A339" s="7">
        <v>1100101</v>
      </c>
      <c r="B339" s="32" t="s">
        <v>47</v>
      </c>
      <c r="C339" s="8" t="s">
        <v>58</v>
      </c>
      <c r="D339" s="9">
        <v>3543238.76</v>
      </c>
      <c r="E339" s="9">
        <v>3697122</v>
      </c>
      <c r="F339" s="30"/>
      <c r="G339" s="30">
        <f>-H339+E339</f>
        <v>87012</v>
      </c>
      <c r="H339" s="9">
        <v>3610110</v>
      </c>
      <c r="I339" s="42"/>
    </row>
    <row r="340" spans="1:9" s="38" customFormat="1" ht="25.5" outlineLevel="3">
      <c r="A340" s="7">
        <v>1100102</v>
      </c>
      <c r="B340" s="32" t="s">
        <v>48</v>
      </c>
      <c r="C340" s="8" t="s">
        <v>59</v>
      </c>
      <c r="D340" s="9">
        <v>87370</v>
      </c>
      <c r="E340" s="9">
        <v>89464</v>
      </c>
      <c r="F340" s="30"/>
      <c r="G340" s="30">
        <f>-H340+E340</f>
        <v>31000</v>
      </c>
      <c r="H340" s="9">
        <v>58464</v>
      </c>
      <c r="I340" s="42"/>
    </row>
    <row r="341" spans="1:9" s="38" customFormat="1" ht="12.75" outlineLevel="3">
      <c r="A341" s="7">
        <v>1100103</v>
      </c>
      <c r="B341" s="32" t="s">
        <v>49</v>
      </c>
      <c r="C341" s="8" t="s">
        <v>60</v>
      </c>
      <c r="D341" s="9">
        <v>4929865.78</v>
      </c>
      <c r="E341" s="9">
        <v>5082680</v>
      </c>
      <c r="F341" s="30">
        <f>H341-E341</f>
        <v>212220</v>
      </c>
      <c r="G341" s="30"/>
      <c r="H341" s="9">
        <v>5294900</v>
      </c>
      <c r="I341" s="42"/>
    </row>
    <row r="342" spans="1:9" s="38" customFormat="1" ht="12.75" outlineLevel="3">
      <c r="A342" s="7">
        <v>1100104</v>
      </c>
      <c r="B342" s="32" t="s">
        <v>50</v>
      </c>
      <c r="C342" s="8" t="s">
        <v>61</v>
      </c>
      <c r="D342" s="9">
        <v>16999.04</v>
      </c>
      <c r="E342" s="9">
        <v>17000</v>
      </c>
      <c r="F342" s="30">
        <f>H342-E342</f>
        <v>1000</v>
      </c>
      <c r="G342" s="30"/>
      <c r="H342" s="9">
        <v>18000</v>
      </c>
      <c r="I342" s="42"/>
    </row>
    <row r="343" spans="1:9" s="38" customFormat="1" ht="12.75" outlineLevel="3">
      <c r="A343" s="7">
        <v>1100105</v>
      </c>
      <c r="B343" s="32" t="s">
        <v>51</v>
      </c>
      <c r="C343" s="8" t="s">
        <v>62</v>
      </c>
      <c r="D343" s="9">
        <v>1066435.82</v>
      </c>
      <c r="E343" s="9">
        <v>1007861</v>
      </c>
      <c r="F343" s="30"/>
      <c r="G343" s="30">
        <f>-H343+E343</f>
        <v>210861</v>
      </c>
      <c r="H343" s="9">
        <v>797000</v>
      </c>
      <c r="I343" s="42"/>
    </row>
    <row r="344" spans="1:9" s="38" customFormat="1" ht="25.5" outlineLevel="3">
      <c r="A344" s="7">
        <v>1100106</v>
      </c>
      <c r="B344" s="32" t="s">
        <v>52</v>
      </c>
      <c r="C344" s="8" t="s">
        <v>90</v>
      </c>
      <c r="D344" s="9">
        <v>13083.47</v>
      </c>
      <c r="E344" s="9">
        <v>3843</v>
      </c>
      <c r="F344" s="30"/>
      <c r="G344" s="30">
        <f>-H344+E344</f>
        <v>532</v>
      </c>
      <c r="H344" s="9">
        <v>3311</v>
      </c>
      <c r="I344" s="42"/>
    </row>
    <row r="345" spans="1:9" s="38" customFormat="1" ht="12.75" outlineLevel="3">
      <c r="A345" s="7">
        <v>1100107</v>
      </c>
      <c r="B345" s="32" t="s">
        <v>53</v>
      </c>
      <c r="C345" s="8" t="s">
        <v>64</v>
      </c>
      <c r="D345" s="9">
        <v>50000</v>
      </c>
      <c r="E345" s="9">
        <v>50000</v>
      </c>
      <c r="F345" s="30"/>
      <c r="G345" s="30"/>
      <c r="H345" s="9">
        <v>50000</v>
      </c>
      <c r="I345" s="42"/>
    </row>
    <row r="346" spans="1:9" s="45" customFormat="1" ht="12.75" outlineLevel="2">
      <c r="A346" s="10"/>
      <c r="B346" s="33"/>
      <c r="C346" s="13" t="s">
        <v>66</v>
      </c>
      <c r="D346" s="12">
        <f>SUBTOTAL(9,D339:D345)</f>
        <v>9706992.87</v>
      </c>
      <c r="E346" s="12">
        <f>SUBTOTAL(9,E339:E345)</f>
        <v>9947970</v>
      </c>
      <c r="F346" s="12">
        <f>SUBTOTAL(9,F339:F345)</f>
        <v>213220</v>
      </c>
      <c r="G346" s="12">
        <f>SUBTOTAL(9,G339:G345)</f>
        <v>329405</v>
      </c>
      <c r="H346" s="12">
        <f>SUBTOTAL(9,H339:H345)</f>
        <v>9831785</v>
      </c>
      <c r="I346" s="44"/>
    </row>
    <row r="347" spans="1:9" s="38" customFormat="1" ht="12.75" outlineLevel="2">
      <c r="A347" s="7"/>
      <c r="B347" s="32"/>
      <c r="C347" s="13"/>
      <c r="D347" s="9"/>
      <c r="E347" s="9"/>
      <c r="F347" s="30"/>
      <c r="G347" s="30"/>
      <c r="H347" s="9"/>
      <c r="I347" s="42"/>
    </row>
    <row r="348" spans="1:9" s="38" customFormat="1" ht="12.75" outlineLevel="2">
      <c r="A348" s="7"/>
      <c r="B348" s="32"/>
      <c r="C348" s="3" t="s">
        <v>156</v>
      </c>
      <c r="D348" s="9"/>
      <c r="E348" s="9"/>
      <c r="F348" s="30"/>
      <c r="G348" s="30"/>
      <c r="H348" s="9"/>
      <c r="I348" s="42"/>
    </row>
    <row r="349" spans="1:9" s="38" customFormat="1" ht="25.5" outlineLevel="2">
      <c r="A349" s="7"/>
      <c r="B349" s="32"/>
      <c r="C349" s="5" t="s">
        <v>157</v>
      </c>
      <c r="D349" s="9"/>
      <c r="E349" s="9"/>
      <c r="F349" s="30"/>
      <c r="G349" s="30"/>
      <c r="H349" s="9"/>
      <c r="I349" s="42"/>
    </row>
    <row r="350" spans="1:9" s="38" customFormat="1" ht="12.75" outlineLevel="3">
      <c r="A350" s="7">
        <v>1100201</v>
      </c>
      <c r="B350" s="32" t="s">
        <v>47</v>
      </c>
      <c r="C350" s="8" t="s">
        <v>58</v>
      </c>
      <c r="D350" s="9">
        <v>3083877</v>
      </c>
      <c r="E350" s="9">
        <v>2993198</v>
      </c>
      <c r="F350" s="30"/>
      <c r="G350" s="30">
        <f aca="true" t="shared" si="0" ref="G350:G356">-H350+E350</f>
        <v>138527</v>
      </c>
      <c r="H350" s="9">
        <v>2854671</v>
      </c>
      <c r="I350" s="42"/>
    </row>
    <row r="351" spans="1:9" s="38" customFormat="1" ht="25.5" outlineLevel="3">
      <c r="A351" s="7">
        <v>1100202</v>
      </c>
      <c r="B351" s="32" t="s">
        <v>48</v>
      </c>
      <c r="C351" s="8" t="s">
        <v>59</v>
      </c>
      <c r="D351" s="9">
        <v>48700</v>
      </c>
      <c r="E351" s="9">
        <v>74000</v>
      </c>
      <c r="F351" s="30"/>
      <c r="G351" s="30">
        <f t="shared" si="0"/>
        <v>39700</v>
      </c>
      <c r="H351" s="9">
        <v>34300</v>
      </c>
      <c r="I351" s="42"/>
    </row>
    <row r="352" spans="1:9" s="38" customFormat="1" ht="12.75" outlineLevel="3">
      <c r="A352" s="7">
        <v>1100203</v>
      </c>
      <c r="B352" s="32" t="s">
        <v>49</v>
      </c>
      <c r="C352" s="8" t="s">
        <v>60</v>
      </c>
      <c r="D352" s="9">
        <v>5151267</v>
      </c>
      <c r="E352" s="9">
        <v>6217602</v>
      </c>
      <c r="F352" s="30"/>
      <c r="G352" s="30">
        <f t="shared" si="0"/>
        <v>521358</v>
      </c>
      <c r="H352" s="9">
        <v>5696244</v>
      </c>
      <c r="I352" s="42"/>
    </row>
    <row r="353" spans="1:9" s="38" customFormat="1" ht="12.75" outlineLevel="3">
      <c r="A353" s="7">
        <v>1100204</v>
      </c>
      <c r="B353" s="32" t="s">
        <v>50</v>
      </c>
      <c r="C353" s="8" t="s">
        <v>61</v>
      </c>
      <c r="D353" s="9">
        <v>31300</v>
      </c>
      <c r="E353" s="9">
        <v>32000</v>
      </c>
      <c r="F353" s="30"/>
      <c r="G353" s="30">
        <f t="shared" si="0"/>
        <v>25500</v>
      </c>
      <c r="H353" s="9">
        <v>6500</v>
      </c>
      <c r="I353" s="42"/>
    </row>
    <row r="354" spans="1:9" s="38" customFormat="1" ht="12.75" outlineLevel="3">
      <c r="A354" s="7">
        <v>1100205</v>
      </c>
      <c r="B354" s="32" t="s">
        <v>51</v>
      </c>
      <c r="C354" s="8" t="s">
        <v>62</v>
      </c>
      <c r="D354" s="9">
        <v>376815.4</v>
      </c>
      <c r="E354" s="9">
        <v>346500</v>
      </c>
      <c r="F354" s="30"/>
      <c r="G354" s="30">
        <f t="shared" si="0"/>
        <v>66500</v>
      </c>
      <c r="H354" s="9">
        <v>280000</v>
      </c>
      <c r="I354" s="42"/>
    </row>
    <row r="355" spans="1:9" s="38" customFormat="1" ht="25.5" outlineLevel="3">
      <c r="A355" s="7">
        <v>1100206</v>
      </c>
      <c r="B355" s="32" t="s">
        <v>52</v>
      </c>
      <c r="C355" s="8" t="s">
        <v>90</v>
      </c>
      <c r="D355" s="9">
        <v>110095.76</v>
      </c>
      <c r="E355" s="9">
        <v>97066</v>
      </c>
      <c r="F355" s="30"/>
      <c r="G355" s="30">
        <f t="shared" si="0"/>
        <v>11354</v>
      </c>
      <c r="H355" s="9">
        <v>85712</v>
      </c>
      <c r="I355" s="42"/>
    </row>
    <row r="356" spans="1:9" s="38" customFormat="1" ht="12.75" outlineLevel="3">
      <c r="A356" s="7">
        <v>1100207</v>
      </c>
      <c r="B356" s="32" t="s">
        <v>53</v>
      </c>
      <c r="C356" s="8" t="s">
        <v>64</v>
      </c>
      <c r="D356" s="9">
        <v>131210</v>
      </c>
      <c r="E356" s="9">
        <v>203982</v>
      </c>
      <c r="F356" s="30"/>
      <c r="G356" s="30">
        <f t="shared" si="0"/>
        <v>8069</v>
      </c>
      <c r="H356" s="9">
        <v>195913</v>
      </c>
      <c r="I356" s="42"/>
    </row>
    <row r="357" spans="1:9" s="38" customFormat="1" ht="25.5" outlineLevel="3">
      <c r="A357" s="7">
        <v>1100208</v>
      </c>
      <c r="B357" s="32" t="s">
        <v>54</v>
      </c>
      <c r="C357" s="8" t="s">
        <v>65</v>
      </c>
      <c r="D357" s="9">
        <v>120000</v>
      </c>
      <c r="E357" s="9">
        <v>0</v>
      </c>
      <c r="F357" s="30"/>
      <c r="G357" s="30"/>
      <c r="H357" s="9">
        <v>0</v>
      </c>
      <c r="I357" s="42"/>
    </row>
    <row r="358" spans="1:9" s="45" customFormat="1" ht="12.75" outlineLevel="2">
      <c r="A358" s="10"/>
      <c r="B358" s="33"/>
      <c r="C358" s="13" t="s">
        <v>66</v>
      </c>
      <c r="D358" s="12">
        <f>SUBTOTAL(9,D350:D357)</f>
        <v>9053265.16</v>
      </c>
      <c r="E358" s="12">
        <f>SUBTOTAL(9,E350:E357)</f>
        <v>9964348</v>
      </c>
      <c r="F358" s="12"/>
      <c r="G358" s="12">
        <f>SUBTOTAL(9,G350:G357)</f>
        <v>811008</v>
      </c>
      <c r="H358" s="12">
        <f>SUBTOTAL(9,H350:H357)</f>
        <v>9153340</v>
      </c>
      <c r="I358" s="44"/>
    </row>
    <row r="359" spans="1:9" s="38" customFormat="1" ht="12.75" outlineLevel="2">
      <c r="A359" s="7"/>
      <c r="B359" s="32"/>
      <c r="C359" s="13"/>
      <c r="D359" s="9"/>
      <c r="E359" s="9"/>
      <c r="F359" s="30"/>
      <c r="G359" s="30"/>
      <c r="H359" s="9"/>
      <c r="I359" s="42"/>
    </row>
    <row r="360" spans="1:9" s="38" customFormat="1" ht="12.75" outlineLevel="2">
      <c r="A360" s="7"/>
      <c r="B360" s="32"/>
      <c r="C360" s="3" t="s">
        <v>158</v>
      </c>
      <c r="D360" s="9"/>
      <c r="E360" s="9"/>
      <c r="F360" s="30"/>
      <c r="G360" s="30"/>
      <c r="H360" s="9"/>
      <c r="I360" s="42"/>
    </row>
    <row r="361" spans="1:9" s="38" customFormat="1" ht="25.5" outlineLevel="2">
      <c r="A361" s="7"/>
      <c r="B361" s="32"/>
      <c r="C361" s="5" t="s">
        <v>159</v>
      </c>
      <c r="D361" s="9"/>
      <c r="E361" s="9"/>
      <c r="F361" s="30"/>
      <c r="G361" s="30"/>
      <c r="H361" s="9"/>
      <c r="I361" s="42"/>
    </row>
    <row r="362" spans="1:9" s="38" customFormat="1" ht="12.75" outlineLevel="3">
      <c r="A362" s="7">
        <v>1100401</v>
      </c>
      <c r="B362" s="32" t="s">
        <v>47</v>
      </c>
      <c r="C362" s="8" t="s">
        <v>58</v>
      </c>
      <c r="D362" s="9">
        <v>975038.21</v>
      </c>
      <c r="E362" s="9">
        <v>997221</v>
      </c>
      <c r="F362" s="30">
        <f>H362-E362</f>
        <v>31194</v>
      </c>
      <c r="G362" s="30"/>
      <c r="H362" s="9">
        <v>1028415</v>
      </c>
      <c r="I362" s="42"/>
    </row>
    <row r="363" spans="1:9" s="38" customFormat="1" ht="25.5" outlineLevel="3">
      <c r="A363" s="7">
        <v>1100402</v>
      </c>
      <c r="B363" s="32" t="s">
        <v>48</v>
      </c>
      <c r="C363" s="8" t="s">
        <v>59</v>
      </c>
      <c r="D363" s="9">
        <v>3200</v>
      </c>
      <c r="E363" s="9">
        <v>3500</v>
      </c>
      <c r="F363" s="30"/>
      <c r="G363" s="30"/>
      <c r="H363" s="9">
        <v>3500</v>
      </c>
      <c r="I363" s="42"/>
    </row>
    <row r="364" spans="1:9" s="38" customFormat="1" ht="12.75" outlineLevel="3">
      <c r="A364" s="7">
        <v>1100403</v>
      </c>
      <c r="B364" s="32" t="s">
        <v>49</v>
      </c>
      <c r="C364" s="8" t="s">
        <v>60</v>
      </c>
      <c r="D364" s="9">
        <v>3144256.49</v>
      </c>
      <c r="E364" s="9">
        <v>3132750</v>
      </c>
      <c r="F364" s="30"/>
      <c r="G364" s="30">
        <f>-H364+E364</f>
        <v>446750</v>
      </c>
      <c r="H364" s="9">
        <v>2686000</v>
      </c>
      <c r="I364" s="42"/>
    </row>
    <row r="365" spans="1:9" s="38" customFormat="1" ht="12.75" outlineLevel="3">
      <c r="A365" s="7">
        <v>1100405</v>
      </c>
      <c r="B365" s="32" t="s">
        <v>51</v>
      </c>
      <c r="C365" s="8" t="s">
        <v>62</v>
      </c>
      <c r="D365" s="9">
        <v>2572129.99</v>
      </c>
      <c r="E365" s="9">
        <v>2076886</v>
      </c>
      <c r="F365" s="30"/>
      <c r="G365" s="30">
        <f>-H365+E365</f>
        <v>518816</v>
      </c>
      <c r="H365" s="9">
        <v>1558070</v>
      </c>
      <c r="I365" s="42"/>
    </row>
    <row r="366" spans="1:9" s="38" customFormat="1" ht="25.5" outlineLevel="3">
      <c r="A366" s="7">
        <v>1100406</v>
      </c>
      <c r="B366" s="32" t="s">
        <v>52</v>
      </c>
      <c r="C366" s="8" t="s">
        <v>90</v>
      </c>
      <c r="D366" s="9">
        <v>53277.09</v>
      </c>
      <c r="E366" s="9">
        <v>42046</v>
      </c>
      <c r="F366" s="30"/>
      <c r="G366" s="30">
        <f>-H366+E366</f>
        <v>1844</v>
      </c>
      <c r="H366" s="9">
        <v>40202</v>
      </c>
      <c r="I366" s="42"/>
    </row>
    <row r="367" spans="1:9" s="38" customFormat="1" ht="12.75" outlineLevel="3">
      <c r="A367" s="7">
        <v>1100407</v>
      </c>
      <c r="B367" s="32" t="s">
        <v>53</v>
      </c>
      <c r="C367" s="8" t="s">
        <v>64</v>
      </c>
      <c r="D367" s="9">
        <v>64678</v>
      </c>
      <c r="E367" s="9">
        <v>66987</v>
      </c>
      <c r="F367" s="30">
        <f>H367-E367</f>
        <v>2057</v>
      </c>
      <c r="G367" s="30"/>
      <c r="H367" s="9">
        <v>69044</v>
      </c>
      <c r="I367" s="42"/>
    </row>
    <row r="368" spans="1:9" s="38" customFormat="1" ht="25.5" outlineLevel="3">
      <c r="A368" s="7">
        <v>1100408</v>
      </c>
      <c r="B368" s="32" t="s">
        <v>54</v>
      </c>
      <c r="C368" s="8" t="s">
        <v>65</v>
      </c>
      <c r="D368" s="9">
        <v>645176.8</v>
      </c>
      <c r="E368" s="9">
        <v>1660912</v>
      </c>
      <c r="F368" s="30"/>
      <c r="G368" s="30">
        <f>-H368+E368</f>
        <v>400912</v>
      </c>
      <c r="H368" s="9">
        <v>1260000</v>
      </c>
      <c r="I368" s="42"/>
    </row>
    <row r="369" spans="1:9" s="45" customFormat="1" ht="12.75" outlineLevel="2">
      <c r="A369" s="10"/>
      <c r="B369" s="33"/>
      <c r="C369" s="13" t="s">
        <v>66</v>
      </c>
      <c r="D369" s="12">
        <f>SUBTOTAL(9,D362:D368)</f>
        <v>7457756.58</v>
      </c>
      <c r="E369" s="12">
        <f>SUBTOTAL(9,E362:E368)</f>
        <v>7980302</v>
      </c>
      <c r="F369" s="12">
        <f>SUBTOTAL(9,F362:F368)</f>
        <v>33251</v>
      </c>
      <c r="G369" s="12">
        <f>SUBTOTAL(9,G362:G368)</f>
        <v>1368322</v>
      </c>
      <c r="H369" s="12">
        <f>SUBTOTAL(9,H362:H368)</f>
        <v>6645231</v>
      </c>
      <c r="I369" s="44"/>
    </row>
    <row r="370" spans="1:9" s="45" customFormat="1" ht="12.75" outlineLevel="2">
      <c r="A370" s="10"/>
      <c r="B370" s="33"/>
      <c r="C370" s="13"/>
      <c r="D370" s="12"/>
      <c r="E370" s="12"/>
      <c r="F370" s="30"/>
      <c r="G370" s="30"/>
      <c r="H370" s="12"/>
      <c r="I370" s="44"/>
    </row>
    <row r="371" spans="1:9" s="45" customFormat="1" ht="12.75" outlineLevel="2">
      <c r="A371" s="10"/>
      <c r="B371" s="33"/>
      <c r="C371" s="3" t="s">
        <v>160</v>
      </c>
      <c r="D371" s="12"/>
      <c r="E371" s="12"/>
      <c r="F371" s="30"/>
      <c r="G371" s="30"/>
      <c r="H371" s="12"/>
      <c r="I371" s="44"/>
    </row>
    <row r="372" spans="1:9" s="45" customFormat="1" ht="12.75" outlineLevel="2">
      <c r="A372" s="10"/>
      <c r="B372" s="33"/>
      <c r="C372" s="5" t="s">
        <v>161</v>
      </c>
      <c r="D372" s="12"/>
      <c r="E372" s="12"/>
      <c r="F372" s="30"/>
      <c r="G372" s="30"/>
      <c r="H372" s="12"/>
      <c r="I372" s="44"/>
    </row>
    <row r="373" spans="1:9" s="38" customFormat="1" ht="12.75" outlineLevel="3">
      <c r="A373" s="7">
        <v>1100501</v>
      </c>
      <c r="B373" s="32" t="s">
        <v>47</v>
      </c>
      <c r="C373" s="8" t="s">
        <v>58</v>
      </c>
      <c r="D373" s="9">
        <v>142708.63</v>
      </c>
      <c r="E373" s="9">
        <v>172802</v>
      </c>
      <c r="F373" s="30"/>
      <c r="G373" s="30">
        <f>-H373+E373</f>
        <v>21498</v>
      </c>
      <c r="H373" s="9">
        <v>151304</v>
      </c>
      <c r="I373" s="42"/>
    </row>
    <row r="374" spans="1:9" s="38" customFormat="1" ht="25.5" outlineLevel="3">
      <c r="A374" s="7">
        <v>1100502</v>
      </c>
      <c r="B374" s="32" t="s">
        <v>48</v>
      </c>
      <c r="C374" s="8" t="s">
        <v>59</v>
      </c>
      <c r="D374" s="9">
        <v>0</v>
      </c>
      <c r="E374" s="9">
        <v>0</v>
      </c>
      <c r="F374" s="30">
        <f>H374-E374</f>
        <v>500</v>
      </c>
      <c r="G374" s="30"/>
      <c r="H374" s="9">
        <v>500</v>
      </c>
      <c r="I374" s="42"/>
    </row>
    <row r="375" spans="1:9" s="38" customFormat="1" ht="12.75" outlineLevel="3">
      <c r="A375" s="7">
        <v>1100503</v>
      </c>
      <c r="B375" s="32" t="s">
        <v>49</v>
      </c>
      <c r="C375" s="8" t="s">
        <v>60</v>
      </c>
      <c r="D375" s="9">
        <v>1427224.35</v>
      </c>
      <c r="E375" s="9">
        <v>1431784</v>
      </c>
      <c r="F375" s="30"/>
      <c r="G375" s="30">
        <f>-H375+E375</f>
        <v>1070784</v>
      </c>
      <c r="H375" s="9">
        <v>361000</v>
      </c>
      <c r="I375" s="42"/>
    </row>
    <row r="376" spans="1:9" s="38" customFormat="1" ht="12.75" outlineLevel="3">
      <c r="A376" s="7">
        <v>1100505</v>
      </c>
      <c r="B376" s="32" t="s">
        <v>51</v>
      </c>
      <c r="C376" s="8" t="s">
        <v>62</v>
      </c>
      <c r="D376" s="9">
        <v>53740.48</v>
      </c>
      <c r="E376" s="9">
        <v>20000</v>
      </c>
      <c r="F376" s="30">
        <f>H376-E376</f>
        <v>15500</v>
      </c>
      <c r="G376" s="30"/>
      <c r="H376" s="9">
        <v>35500</v>
      </c>
      <c r="I376" s="42"/>
    </row>
    <row r="377" spans="1:9" s="38" customFormat="1" ht="25.5" outlineLevel="3">
      <c r="A377" s="7">
        <v>1100506</v>
      </c>
      <c r="B377" s="32" t="s">
        <v>52</v>
      </c>
      <c r="C377" s="8" t="s">
        <v>90</v>
      </c>
      <c r="D377" s="9">
        <v>75824.91</v>
      </c>
      <c r="E377" s="9">
        <v>47308</v>
      </c>
      <c r="F377" s="30"/>
      <c r="G377" s="30">
        <f>-H377+E377</f>
        <v>1412</v>
      </c>
      <c r="H377" s="9">
        <v>45896</v>
      </c>
      <c r="I377" s="42"/>
    </row>
    <row r="378" spans="1:9" s="38" customFormat="1" ht="12.75" outlineLevel="3">
      <c r="A378" s="7">
        <v>1100507</v>
      </c>
      <c r="B378" s="32" t="s">
        <v>53</v>
      </c>
      <c r="C378" s="8" t="s">
        <v>64</v>
      </c>
      <c r="D378" s="9">
        <v>9621</v>
      </c>
      <c r="E378" s="9">
        <v>11429</v>
      </c>
      <c r="F378" s="30"/>
      <c r="G378" s="30">
        <f>-H378+E378</f>
        <v>851</v>
      </c>
      <c r="H378" s="9">
        <v>10578</v>
      </c>
      <c r="I378" s="42"/>
    </row>
    <row r="379" spans="1:9" s="45" customFormat="1" ht="12.75" outlineLevel="1">
      <c r="A379" s="10"/>
      <c r="B379" s="33"/>
      <c r="C379" s="13" t="s">
        <v>66</v>
      </c>
      <c r="D379" s="12">
        <f>SUBTOTAL(9,D373:D378)</f>
        <v>1709119.3699999999</v>
      </c>
      <c r="E379" s="12">
        <f>SUBTOTAL(9,E373:E378)</f>
        <v>1683323</v>
      </c>
      <c r="F379" s="12">
        <f>SUBTOTAL(9,F373:F378)</f>
        <v>16000</v>
      </c>
      <c r="G379" s="12">
        <f>SUBTOTAL(9,G373:G378)</f>
        <v>1094545</v>
      </c>
      <c r="H379" s="12">
        <f>SUBTOTAL(9,H373:H378)</f>
        <v>604778</v>
      </c>
      <c r="I379" s="44"/>
    </row>
    <row r="380" spans="1:9" s="45" customFormat="1" ht="12.75" outlineLevel="2">
      <c r="A380" s="10"/>
      <c r="B380" s="33"/>
      <c r="C380" s="11" t="s">
        <v>34</v>
      </c>
      <c r="D380" s="12">
        <f>SUBTOTAL(9,D339:D378)</f>
        <v>27927133.98</v>
      </c>
      <c r="E380" s="12">
        <f>SUBTOTAL(9,E339:E378)</f>
        <v>29575943</v>
      </c>
      <c r="F380" s="12">
        <f>SUBTOTAL(9,F339:F378)</f>
        <v>262471</v>
      </c>
      <c r="G380" s="12">
        <f>SUBTOTAL(9,G339:G378)</f>
        <v>3603280</v>
      </c>
      <c r="H380" s="12">
        <f>SUBTOTAL(9,H339:H378)</f>
        <v>26235134</v>
      </c>
      <c r="I380" s="44"/>
    </row>
    <row r="381" spans="1:9" s="45" customFormat="1" ht="12.75" outlineLevel="2">
      <c r="A381" s="10"/>
      <c r="B381" s="33"/>
      <c r="C381" s="11"/>
      <c r="D381" s="12"/>
      <c r="E381" s="12"/>
      <c r="F381" s="30"/>
      <c r="G381" s="30"/>
      <c r="H381" s="12"/>
      <c r="I381" s="44"/>
    </row>
    <row r="382" spans="1:9" s="45" customFormat="1" ht="25.5" outlineLevel="2">
      <c r="A382" s="10"/>
      <c r="B382" s="33"/>
      <c r="C382" s="5" t="s">
        <v>187</v>
      </c>
      <c r="D382" s="12"/>
      <c r="E382" s="12"/>
      <c r="F382" s="30"/>
      <c r="G382" s="30"/>
      <c r="H382" s="12"/>
      <c r="I382" s="44"/>
    </row>
    <row r="383" spans="1:9" s="45" customFormat="1" ht="12.75" outlineLevel="2">
      <c r="A383" s="10"/>
      <c r="B383" s="33"/>
      <c r="C383" s="3" t="s">
        <v>162</v>
      </c>
      <c r="D383" s="12"/>
      <c r="E383" s="12"/>
      <c r="F383" s="30"/>
      <c r="G383" s="30"/>
      <c r="H383" s="12"/>
      <c r="I383" s="44"/>
    </row>
    <row r="384" spans="1:9" s="45" customFormat="1" ht="12.75" outlineLevel="2">
      <c r="A384" s="10"/>
      <c r="B384" s="33"/>
      <c r="C384" s="5" t="s">
        <v>163</v>
      </c>
      <c r="D384" s="12"/>
      <c r="E384" s="12"/>
      <c r="F384" s="30"/>
      <c r="G384" s="30"/>
      <c r="H384" s="12"/>
      <c r="I384" s="44"/>
    </row>
    <row r="385" spans="1:9" s="38" customFormat="1" ht="12.75" outlineLevel="3">
      <c r="A385" s="7">
        <v>1110101</v>
      </c>
      <c r="B385" s="32" t="s">
        <v>47</v>
      </c>
      <c r="C385" s="8" t="s">
        <v>58</v>
      </c>
      <c r="D385" s="9">
        <v>75192.85</v>
      </c>
      <c r="E385" s="9">
        <v>74618</v>
      </c>
      <c r="F385" s="30">
        <f>H385-E385</f>
        <v>39</v>
      </c>
      <c r="G385" s="30"/>
      <c r="H385" s="9">
        <v>74657</v>
      </c>
      <c r="I385" s="42"/>
    </row>
    <row r="386" spans="1:9" s="38" customFormat="1" ht="12.75" outlineLevel="3">
      <c r="A386" s="7">
        <v>1110103</v>
      </c>
      <c r="B386" s="32" t="s">
        <v>49</v>
      </c>
      <c r="C386" s="8" t="s">
        <v>60</v>
      </c>
      <c r="D386" s="9">
        <v>294400</v>
      </c>
      <c r="E386" s="9">
        <v>304000</v>
      </c>
      <c r="F386" s="30">
        <f>H386-E386</f>
        <v>15000</v>
      </c>
      <c r="G386" s="30"/>
      <c r="H386" s="9">
        <v>319000</v>
      </c>
      <c r="I386" s="42"/>
    </row>
    <row r="387" spans="1:9" s="38" customFormat="1" ht="12.75" outlineLevel="3">
      <c r="A387" s="7">
        <v>1110104</v>
      </c>
      <c r="B387" s="32" t="s">
        <v>50</v>
      </c>
      <c r="C387" s="8" t="s">
        <v>61</v>
      </c>
      <c r="D387" s="9">
        <v>0</v>
      </c>
      <c r="E387" s="9">
        <v>0</v>
      </c>
      <c r="F387" s="30"/>
      <c r="G387" s="30"/>
      <c r="H387" s="9">
        <v>0</v>
      </c>
      <c r="I387" s="42"/>
    </row>
    <row r="388" spans="1:9" s="38" customFormat="1" ht="12.75" outlineLevel="3">
      <c r="A388" s="7">
        <v>1110107</v>
      </c>
      <c r="B388" s="32" t="s">
        <v>53</v>
      </c>
      <c r="C388" s="8" t="s">
        <v>64</v>
      </c>
      <c r="D388" s="9">
        <v>5011</v>
      </c>
      <c r="E388" s="9">
        <v>5010</v>
      </c>
      <c r="F388" s="30"/>
      <c r="G388" s="30"/>
      <c r="H388" s="9">
        <v>5010</v>
      </c>
      <c r="I388" s="42"/>
    </row>
    <row r="389" spans="1:9" s="45" customFormat="1" ht="12.75" outlineLevel="1">
      <c r="A389" s="10"/>
      <c r="B389" s="33"/>
      <c r="C389" s="13" t="s">
        <v>66</v>
      </c>
      <c r="D389" s="12">
        <f>SUBTOTAL(9,D385:D388)</f>
        <v>374603.85</v>
      </c>
      <c r="E389" s="12">
        <f>SUBTOTAL(9,E385:E388)</f>
        <v>383628</v>
      </c>
      <c r="F389" s="12">
        <f>SUBTOTAL(9,F385:F388)</f>
        <v>15039</v>
      </c>
      <c r="G389" s="12"/>
      <c r="H389" s="12">
        <f>SUBTOTAL(9,H385:H388)</f>
        <v>398667</v>
      </c>
      <c r="I389" s="44"/>
    </row>
    <row r="390" spans="1:9" s="45" customFormat="1" ht="12.75" outlineLevel="1">
      <c r="A390" s="10"/>
      <c r="B390" s="33"/>
      <c r="C390" s="13"/>
      <c r="D390" s="12"/>
      <c r="E390" s="12"/>
      <c r="F390" s="30"/>
      <c r="G390" s="30"/>
      <c r="H390" s="12"/>
      <c r="I390" s="44"/>
    </row>
    <row r="391" spans="1:9" s="45" customFormat="1" ht="12.75" outlineLevel="1">
      <c r="A391" s="10"/>
      <c r="B391" s="33"/>
      <c r="C391" s="3" t="s">
        <v>164</v>
      </c>
      <c r="D391" s="12"/>
      <c r="E391" s="12"/>
      <c r="F391" s="30"/>
      <c r="G391" s="30"/>
      <c r="H391" s="12"/>
      <c r="I391" s="44"/>
    </row>
    <row r="392" spans="1:9" s="45" customFormat="1" ht="12.75" outlineLevel="1">
      <c r="A392" s="10"/>
      <c r="B392" s="33"/>
      <c r="C392" s="5" t="s">
        <v>165</v>
      </c>
      <c r="D392" s="12"/>
      <c r="E392" s="12"/>
      <c r="F392" s="30"/>
      <c r="G392" s="30"/>
      <c r="H392" s="12"/>
      <c r="I392" s="44"/>
    </row>
    <row r="393" spans="1:9" s="38" customFormat="1" ht="12.75" outlineLevel="3">
      <c r="A393" s="7">
        <v>1110203</v>
      </c>
      <c r="B393" s="32" t="s">
        <v>49</v>
      </c>
      <c r="C393" s="8" t="s">
        <v>60</v>
      </c>
      <c r="D393" s="9">
        <v>22900</v>
      </c>
      <c r="E393" s="9">
        <v>22900</v>
      </c>
      <c r="F393" s="30">
        <f>H393-E393</f>
        <v>2000</v>
      </c>
      <c r="G393" s="30"/>
      <c r="H393" s="9">
        <v>24900</v>
      </c>
      <c r="I393" s="42"/>
    </row>
    <row r="394" spans="1:9" s="38" customFormat="1" ht="25.5" outlineLevel="3">
      <c r="A394" s="7">
        <v>1110206</v>
      </c>
      <c r="B394" s="32" t="s">
        <v>52</v>
      </c>
      <c r="C394" s="8" t="s">
        <v>90</v>
      </c>
      <c r="D394" s="9">
        <v>60404.03</v>
      </c>
      <c r="E394" s="9">
        <v>24742</v>
      </c>
      <c r="F394" s="30"/>
      <c r="G394" s="30">
        <f>-H394+E394</f>
        <v>21058</v>
      </c>
      <c r="H394" s="9">
        <v>3684</v>
      </c>
      <c r="I394" s="42"/>
    </row>
    <row r="395" spans="1:9" s="45" customFormat="1" ht="12.75" outlineLevel="2">
      <c r="A395" s="10"/>
      <c r="B395" s="33"/>
      <c r="C395" s="13" t="s">
        <v>66</v>
      </c>
      <c r="D395" s="12">
        <f>SUBTOTAL(9,D393:D394)</f>
        <v>83304.03</v>
      </c>
      <c r="E395" s="12">
        <f>SUBTOTAL(9,E393:E394)</f>
        <v>47642</v>
      </c>
      <c r="F395" s="12">
        <f>SUBTOTAL(9,F393:F394)</f>
        <v>2000</v>
      </c>
      <c r="G395" s="12">
        <f>SUBTOTAL(9,G393:G394)</f>
        <v>21058</v>
      </c>
      <c r="H395" s="12">
        <f>SUBTOTAL(9,H393:H394)</f>
        <v>28584</v>
      </c>
      <c r="I395" s="44"/>
    </row>
    <row r="396" spans="1:9" s="38" customFormat="1" ht="12.75" outlineLevel="2">
      <c r="A396" s="7"/>
      <c r="B396" s="32"/>
      <c r="C396" s="13"/>
      <c r="D396" s="9"/>
      <c r="E396" s="9"/>
      <c r="F396" s="30"/>
      <c r="G396" s="30"/>
      <c r="H396" s="9"/>
      <c r="I396" s="42"/>
    </row>
    <row r="397" spans="1:9" s="38" customFormat="1" ht="12.75" outlineLevel="2">
      <c r="A397" s="7"/>
      <c r="B397" s="32"/>
      <c r="C397" s="3" t="s">
        <v>166</v>
      </c>
      <c r="D397" s="9"/>
      <c r="E397" s="9"/>
      <c r="F397" s="30"/>
      <c r="G397" s="30"/>
      <c r="H397" s="9"/>
      <c r="I397" s="42"/>
    </row>
    <row r="398" spans="1:9" s="38" customFormat="1" ht="12.75" outlineLevel="2">
      <c r="A398" s="7"/>
      <c r="B398" s="32"/>
      <c r="C398" s="5" t="s">
        <v>167</v>
      </c>
      <c r="D398" s="9"/>
      <c r="E398" s="9"/>
      <c r="F398" s="30"/>
      <c r="G398" s="30"/>
      <c r="H398" s="9"/>
      <c r="I398" s="42"/>
    </row>
    <row r="399" spans="1:9" s="38" customFormat="1" ht="12.75" outlineLevel="3">
      <c r="A399" s="7">
        <v>1110503</v>
      </c>
      <c r="B399" s="32" t="s">
        <v>49</v>
      </c>
      <c r="C399" s="8" t="s">
        <v>60</v>
      </c>
      <c r="D399" s="9">
        <v>53436.2</v>
      </c>
      <c r="E399" s="9">
        <v>37800</v>
      </c>
      <c r="F399" s="30"/>
      <c r="G399" s="30">
        <f>-H399+E399</f>
        <v>10470</v>
      </c>
      <c r="H399" s="9">
        <v>27330</v>
      </c>
      <c r="I399" s="42"/>
    </row>
    <row r="400" spans="1:9" s="38" customFormat="1" ht="12.75" outlineLevel="3">
      <c r="A400" s="7">
        <v>1110504</v>
      </c>
      <c r="B400" s="32" t="s">
        <v>50</v>
      </c>
      <c r="C400" s="8" t="s">
        <v>61</v>
      </c>
      <c r="D400" s="9">
        <v>937.49</v>
      </c>
      <c r="E400" s="9">
        <v>11100</v>
      </c>
      <c r="F400" s="30"/>
      <c r="G400" s="30">
        <f>-H400+E400</f>
        <v>7100</v>
      </c>
      <c r="H400" s="9">
        <v>4000</v>
      </c>
      <c r="I400" s="42"/>
    </row>
    <row r="401" spans="1:9" s="38" customFormat="1" ht="12.75" outlineLevel="3">
      <c r="A401" s="7">
        <v>1110505</v>
      </c>
      <c r="B401" s="32" t="s">
        <v>51</v>
      </c>
      <c r="C401" s="8" t="s">
        <v>62</v>
      </c>
      <c r="D401" s="9">
        <v>43000</v>
      </c>
      <c r="E401" s="9">
        <v>20000</v>
      </c>
      <c r="F401" s="30">
        <f>H401-E401</f>
        <v>150000</v>
      </c>
      <c r="G401" s="30"/>
      <c r="H401" s="9">
        <v>170000</v>
      </c>
      <c r="I401" s="42"/>
    </row>
    <row r="402" spans="1:9" s="38" customFormat="1" ht="25.5" outlineLevel="3">
      <c r="A402" s="7">
        <v>1110508</v>
      </c>
      <c r="B402" s="32" t="s">
        <v>54</v>
      </c>
      <c r="C402" s="8" t="s">
        <v>65</v>
      </c>
      <c r="D402" s="9">
        <v>0</v>
      </c>
      <c r="E402" s="9">
        <v>0</v>
      </c>
      <c r="F402" s="30">
        <f>H402-E402</f>
        <v>100000</v>
      </c>
      <c r="G402" s="30"/>
      <c r="H402" s="9">
        <v>100000</v>
      </c>
      <c r="I402" s="42"/>
    </row>
    <row r="403" spans="1:9" s="45" customFormat="1" ht="12.75" outlineLevel="1">
      <c r="A403" s="10"/>
      <c r="B403" s="33"/>
      <c r="C403" s="13" t="s">
        <v>66</v>
      </c>
      <c r="D403" s="12">
        <f>SUBTOTAL(9,D399:D402)</f>
        <v>97373.69</v>
      </c>
      <c r="E403" s="12">
        <f>SUBTOTAL(9,E399:E402)</f>
        <v>68900</v>
      </c>
      <c r="F403" s="12">
        <f>SUBTOTAL(9,F399:F402)</f>
        <v>250000</v>
      </c>
      <c r="G403" s="12">
        <f>SUBTOTAL(9,G399:G402)</f>
        <v>17570</v>
      </c>
      <c r="H403" s="12">
        <f>SUBTOTAL(9,H399:H402)</f>
        <v>301330</v>
      </c>
      <c r="I403" s="44"/>
    </row>
    <row r="404" spans="1:9" s="45" customFormat="1" ht="12.75" outlineLevel="2">
      <c r="A404" s="10"/>
      <c r="B404" s="33"/>
      <c r="C404" s="11" t="s">
        <v>35</v>
      </c>
      <c r="D404" s="12">
        <f>SUBTOTAL(9,D385:D402)</f>
        <v>555281.5700000001</v>
      </c>
      <c r="E404" s="12">
        <f>SUBTOTAL(9,E385:E402)</f>
        <v>500170</v>
      </c>
      <c r="F404" s="12">
        <f>SUBTOTAL(9,F385:F402)</f>
        <v>267039</v>
      </c>
      <c r="G404" s="12">
        <f>SUBTOTAL(9,G385:G402)</f>
        <v>38628</v>
      </c>
      <c r="H404" s="12">
        <f>SUBTOTAL(9,H385:H402)</f>
        <v>728581</v>
      </c>
      <c r="I404" s="44"/>
    </row>
    <row r="405" spans="1:9" s="38" customFormat="1" ht="12.75" outlineLevel="2">
      <c r="A405" s="7"/>
      <c r="B405" s="32"/>
      <c r="C405" s="11"/>
      <c r="D405" s="9"/>
      <c r="E405" s="9"/>
      <c r="F405" s="30"/>
      <c r="G405" s="30"/>
      <c r="H405" s="9"/>
      <c r="I405" s="42"/>
    </row>
    <row r="406" spans="1:9" s="38" customFormat="1" ht="25.5" outlineLevel="2">
      <c r="A406" s="7"/>
      <c r="B406" s="32"/>
      <c r="C406" s="5" t="s">
        <v>186</v>
      </c>
      <c r="D406" s="9"/>
      <c r="E406" s="9"/>
      <c r="F406" s="30"/>
      <c r="G406" s="30"/>
      <c r="H406" s="9"/>
      <c r="I406" s="42"/>
    </row>
    <row r="407" spans="1:9" s="38" customFormat="1" ht="12.75" outlineLevel="2">
      <c r="A407" s="7"/>
      <c r="B407" s="32"/>
      <c r="C407" s="3" t="s">
        <v>168</v>
      </c>
      <c r="D407" s="9"/>
      <c r="E407" s="9"/>
      <c r="F407" s="30"/>
      <c r="G407" s="30"/>
      <c r="H407" s="9"/>
      <c r="I407" s="42"/>
    </row>
    <row r="408" spans="1:9" s="38" customFormat="1" ht="12.75" outlineLevel="2">
      <c r="A408" s="7"/>
      <c r="B408" s="32"/>
      <c r="C408" s="4" t="s">
        <v>169</v>
      </c>
      <c r="D408" s="9"/>
      <c r="E408" s="9"/>
      <c r="F408" s="30"/>
      <c r="G408" s="30"/>
      <c r="H408" s="9"/>
      <c r="I408" s="42"/>
    </row>
    <row r="409" spans="1:9" s="38" customFormat="1" ht="12.75" outlineLevel="3">
      <c r="A409" s="7">
        <v>1120601</v>
      </c>
      <c r="B409" s="32" t="s">
        <v>47</v>
      </c>
      <c r="C409" s="8" t="s">
        <v>58</v>
      </c>
      <c r="D409" s="9">
        <v>58263</v>
      </c>
      <c r="E409" s="9">
        <v>62794</v>
      </c>
      <c r="F409" s="30"/>
      <c r="G409" s="30">
        <f>-H409+E409</f>
        <v>29188</v>
      </c>
      <c r="H409" s="9">
        <v>33606</v>
      </c>
      <c r="I409" s="42"/>
    </row>
    <row r="410" spans="1:9" s="38" customFormat="1" ht="25.5" outlineLevel="3">
      <c r="A410" s="7">
        <v>1120602</v>
      </c>
      <c r="B410" s="32" t="s">
        <v>48</v>
      </c>
      <c r="C410" s="8" t="s">
        <v>59</v>
      </c>
      <c r="D410" s="9">
        <v>2000</v>
      </c>
      <c r="E410" s="9">
        <v>2000</v>
      </c>
      <c r="F410" s="30"/>
      <c r="G410" s="30"/>
      <c r="H410" s="9">
        <v>2000</v>
      </c>
      <c r="I410" s="42"/>
    </row>
    <row r="411" spans="1:9" s="38" customFormat="1" ht="12.75" outlineLevel="3">
      <c r="A411" s="7">
        <v>1120603</v>
      </c>
      <c r="B411" s="32" t="s">
        <v>49</v>
      </c>
      <c r="C411" s="8" t="s">
        <v>60</v>
      </c>
      <c r="D411" s="9">
        <v>0</v>
      </c>
      <c r="E411" s="9">
        <v>115000</v>
      </c>
      <c r="F411" s="30">
        <f>H411-E411</f>
        <v>135000</v>
      </c>
      <c r="G411" s="30"/>
      <c r="H411" s="9">
        <v>250000</v>
      </c>
      <c r="I411" s="42"/>
    </row>
    <row r="412" spans="1:9" s="38" customFormat="1" ht="12.75" outlineLevel="3">
      <c r="A412" s="7">
        <v>1120607</v>
      </c>
      <c r="B412" s="32" t="s">
        <v>53</v>
      </c>
      <c r="C412" s="8" t="s">
        <v>64</v>
      </c>
      <c r="D412" s="9">
        <v>4232</v>
      </c>
      <c r="E412" s="9">
        <v>4231</v>
      </c>
      <c r="F412" s="30"/>
      <c r="G412" s="30">
        <f>-H412+E412</f>
        <v>1969</v>
      </c>
      <c r="H412" s="9">
        <v>2262</v>
      </c>
      <c r="I412" s="42"/>
    </row>
    <row r="413" spans="1:9" s="38" customFormat="1" ht="25.5" outlineLevel="3">
      <c r="A413" s="7">
        <v>1120608</v>
      </c>
      <c r="B413" s="32" t="s">
        <v>54</v>
      </c>
      <c r="C413" s="8" t="s">
        <v>65</v>
      </c>
      <c r="D413" s="9">
        <v>0</v>
      </c>
      <c r="E413" s="9">
        <v>0</v>
      </c>
      <c r="F413" s="30">
        <f>H413-E413</f>
        <v>50000</v>
      </c>
      <c r="G413" s="30"/>
      <c r="H413" s="9">
        <v>50000</v>
      </c>
      <c r="I413" s="42"/>
    </row>
    <row r="414" spans="1:9" s="45" customFormat="1" ht="12.75" outlineLevel="1">
      <c r="A414" s="10"/>
      <c r="B414" s="33"/>
      <c r="C414" s="13" t="s">
        <v>66</v>
      </c>
      <c r="D414" s="12">
        <f>SUBTOTAL(9,D409:D413)</f>
        <v>64495</v>
      </c>
      <c r="E414" s="12">
        <f>SUBTOTAL(9,E409:E413)</f>
        <v>184025</v>
      </c>
      <c r="F414" s="12">
        <f>SUBTOTAL(9,F409:F413)</f>
        <v>185000</v>
      </c>
      <c r="G414" s="12">
        <f>SUBTOTAL(9,G409:G413)</f>
        <v>31157</v>
      </c>
      <c r="H414" s="12">
        <f>SUBTOTAL(9,H409:H413)</f>
        <v>337868</v>
      </c>
      <c r="I414" s="44"/>
    </row>
    <row r="415" spans="1:9" s="45" customFormat="1" ht="12.75" outlineLevel="2">
      <c r="A415" s="10"/>
      <c r="B415" s="33"/>
      <c r="C415" s="45" t="s">
        <v>36</v>
      </c>
      <c r="D415" s="12">
        <f>SUBTOTAL(9,D409:D413)</f>
        <v>64495</v>
      </c>
      <c r="E415" s="12">
        <f>SUBTOTAL(9,E409:E413)</f>
        <v>184025</v>
      </c>
      <c r="F415" s="12">
        <f>SUBTOTAL(9,F409:F413)</f>
        <v>185000</v>
      </c>
      <c r="G415" s="12">
        <f>SUBTOTAL(9,G409:G413)</f>
        <v>31157</v>
      </c>
      <c r="H415" s="12">
        <f>SUBTOTAL(9,H409:H413)</f>
        <v>337868</v>
      </c>
      <c r="I415" s="44"/>
    </row>
    <row r="416" spans="1:9" s="45" customFormat="1" ht="12.75" outlineLevel="2">
      <c r="A416" s="10"/>
      <c r="B416" s="33"/>
      <c r="D416" s="12"/>
      <c r="E416" s="12"/>
      <c r="F416" s="30"/>
      <c r="G416" s="30"/>
      <c r="H416" s="12"/>
      <c r="I416" s="44"/>
    </row>
    <row r="417" spans="1:9" s="45" customFormat="1" ht="12.75">
      <c r="A417" s="10"/>
      <c r="B417" s="33"/>
      <c r="C417" s="17" t="s">
        <v>170</v>
      </c>
      <c r="D417" s="12"/>
      <c r="E417" s="12"/>
      <c r="F417" s="30"/>
      <c r="G417" s="30"/>
      <c r="H417" s="12"/>
      <c r="I417" s="44"/>
    </row>
    <row r="418" spans="1:9" s="45" customFormat="1" ht="38.25">
      <c r="A418" s="10"/>
      <c r="B418" s="33"/>
      <c r="C418" s="18" t="s">
        <v>171</v>
      </c>
      <c r="D418" s="15">
        <f>D95</f>
        <v>30424356.61</v>
      </c>
      <c r="E418" s="15">
        <f>E95</f>
        <v>48272293</v>
      </c>
      <c r="F418" s="15">
        <f>F95</f>
        <v>3644005</v>
      </c>
      <c r="G418" s="15">
        <f>G95</f>
        <v>17958569</v>
      </c>
      <c r="H418" s="15">
        <f>H95</f>
        <v>33957729</v>
      </c>
      <c r="I418" s="44"/>
    </row>
    <row r="419" spans="1:9" s="45" customFormat="1" ht="12.75">
      <c r="A419" s="10"/>
      <c r="B419" s="33"/>
      <c r="C419" s="18" t="s">
        <v>172</v>
      </c>
      <c r="D419" s="15">
        <f>D107</f>
        <v>1595420.35</v>
      </c>
      <c r="E419" s="15">
        <f>E107</f>
        <v>1734675</v>
      </c>
      <c r="F419" s="15">
        <f>F107</f>
        <v>16927.300000000047</v>
      </c>
      <c r="G419" s="15">
        <f>G107</f>
        <v>74687.30000000005</v>
      </c>
      <c r="H419" s="15">
        <f>H107</f>
        <v>1676915</v>
      </c>
      <c r="I419" s="44"/>
    </row>
    <row r="420" spans="1:9" s="45" customFormat="1" ht="12.75">
      <c r="A420" s="10"/>
      <c r="B420" s="33"/>
      <c r="C420" s="18" t="s">
        <v>103</v>
      </c>
      <c r="D420" s="15">
        <f>D129</f>
        <v>6126513.2</v>
      </c>
      <c r="E420" s="15">
        <f>E129</f>
        <v>6164844</v>
      </c>
      <c r="F420" s="15">
        <f>F129</f>
        <v>344985</v>
      </c>
      <c r="G420" s="15">
        <f>G129</f>
        <v>133378</v>
      </c>
      <c r="H420" s="15">
        <f>H129</f>
        <v>6376451</v>
      </c>
      <c r="I420" s="44"/>
    </row>
    <row r="421" spans="1:9" s="45" customFormat="1" ht="12.75">
      <c r="A421" s="10"/>
      <c r="B421" s="33"/>
      <c r="C421" s="18" t="s">
        <v>173</v>
      </c>
      <c r="D421" s="15">
        <f>D178</f>
        <v>12795685.020000001</v>
      </c>
      <c r="E421" s="15">
        <f>E178</f>
        <v>14032205</v>
      </c>
      <c r="F421" s="15">
        <f>F178</f>
        <v>528674</v>
      </c>
      <c r="G421" s="15">
        <f>G178</f>
        <v>3303913</v>
      </c>
      <c r="H421" s="15">
        <f>H178</f>
        <v>11256966</v>
      </c>
      <c r="I421" s="44"/>
    </row>
    <row r="422" spans="1:9" s="45" customFormat="1" ht="25.5">
      <c r="A422" s="10"/>
      <c r="B422" s="33"/>
      <c r="C422" s="18" t="s">
        <v>174</v>
      </c>
      <c r="D422" s="15">
        <f>D203</f>
        <v>3852565.13</v>
      </c>
      <c r="E422" s="15">
        <f>E203</f>
        <v>3995884</v>
      </c>
      <c r="F422" s="15">
        <f>F203</f>
        <v>287785.55</v>
      </c>
      <c r="G422" s="15">
        <f>G203</f>
        <v>445306</v>
      </c>
      <c r="H422" s="15">
        <f>H203</f>
        <v>3838363.55</v>
      </c>
      <c r="I422" s="44"/>
    </row>
    <row r="423" spans="1:9" s="45" customFormat="1" ht="25.5">
      <c r="A423" s="10"/>
      <c r="B423" s="33"/>
      <c r="C423" s="18" t="s">
        <v>175</v>
      </c>
      <c r="D423" s="15">
        <f>D233</f>
        <v>1996968.3900000001</v>
      </c>
      <c r="E423" s="15">
        <f>E233</f>
        <v>1901831</v>
      </c>
      <c r="F423" s="15">
        <f>F233</f>
        <v>146819</v>
      </c>
      <c r="G423" s="15">
        <f>G233</f>
        <v>153037</v>
      </c>
      <c r="H423" s="15">
        <f>H233</f>
        <v>1895613</v>
      </c>
      <c r="I423" s="44"/>
    </row>
    <row r="424" spans="1:9" s="45" customFormat="1" ht="12.75">
      <c r="A424" s="10"/>
      <c r="B424" s="33"/>
      <c r="C424" s="18" t="s">
        <v>176</v>
      </c>
      <c r="D424" s="15">
        <f>D243</f>
        <v>221000</v>
      </c>
      <c r="E424" s="15">
        <f>E243</f>
        <v>226931</v>
      </c>
      <c r="F424" s="15">
        <f>F243</f>
        <v>263069</v>
      </c>
      <c r="G424" s="15">
        <f>G243</f>
        <v>0</v>
      </c>
      <c r="H424" s="15">
        <f>H243</f>
        <v>490000</v>
      </c>
      <c r="I424" s="44"/>
    </row>
    <row r="425" spans="1:9" s="45" customFormat="1" ht="25.5">
      <c r="A425" s="10"/>
      <c r="B425" s="33"/>
      <c r="C425" s="18" t="s">
        <v>177</v>
      </c>
      <c r="D425" s="15">
        <f>D270</f>
        <v>8818111.139999999</v>
      </c>
      <c r="E425" s="15">
        <f>E270</f>
        <v>8161082</v>
      </c>
      <c r="F425" s="15">
        <f>F270</f>
        <v>3405689</v>
      </c>
      <c r="G425" s="15">
        <f>G270</f>
        <v>244745</v>
      </c>
      <c r="H425" s="15">
        <f>H270</f>
        <v>11322026</v>
      </c>
      <c r="I425" s="44"/>
    </row>
    <row r="426" spans="1:9" s="45" customFormat="1" ht="25.5">
      <c r="A426" s="10"/>
      <c r="B426" s="33"/>
      <c r="C426" s="18" t="s">
        <v>178</v>
      </c>
      <c r="D426" s="15">
        <f>D334</f>
        <v>31404172.12</v>
      </c>
      <c r="E426" s="15">
        <f>E334</f>
        <v>30228931</v>
      </c>
      <c r="F426" s="15">
        <f>F334</f>
        <v>2336672.7199999997</v>
      </c>
      <c r="G426" s="15">
        <f>G334</f>
        <v>2999070</v>
      </c>
      <c r="H426" s="15">
        <f>H334</f>
        <v>29566533.72</v>
      </c>
      <c r="I426" s="44"/>
    </row>
    <row r="427" spans="1:9" s="45" customFormat="1" ht="12.75">
      <c r="A427" s="10"/>
      <c r="B427" s="33"/>
      <c r="C427" s="18" t="s">
        <v>7</v>
      </c>
      <c r="D427" s="15">
        <f>D380</f>
        <v>27927133.98</v>
      </c>
      <c r="E427" s="15">
        <f>E380</f>
        <v>29575943</v>
      </c>
      <c r="F427" s="15">
        <f>F380</f>
        <v>262471</v>
      </c>
      <c r="G427" s="15">
        <f>G380</f>
        <v>3603280</v>
      </c>
      <c r="H427" s="15">
        <f>H380</f>
        <v>26235134</v>
      </c>
      <c r="I427" s="44"/>
    </row>
    <row r="428" spans="1:9" s="45" customFormat="1" ht="25.5">
      <c r="A428" s="10"/>
      <c r="B428" s="33"/>
      <c r="C428" s="18" t="s">
        <v>8</v>
      </c>
      <c r="D428" s="15">
        <f>D404</f>
        <v>555281.5700000001</v>
      </c>
      <c r="E428" s="15">
        <f>E404</f>
        <v>500170</v>
      </c>
      <c r="F428" s="15">
        <f>F404</f>
        <v>267039</v>
      </c>
      <c r="G428" s="15">
        <f>G404</f>
        <v>38628</v>
      </c>
      <c r="H428" s="15">
        <f>H404</f>
        <v>728581</v>
      </c>
      <c r="I428" s="44"/>
    </row>
    <row r="429" spans="1:9" s="45" customFormat="1" ht="25.5">
      <c r="A429" s="10"/>
      <c r="B429" s="33"/>
      <c r="C429" s="18" t="s">
        <v>9</v>
      </c>
      <c r="D429" s="15">
        <f>D415</f>
        <v>64495</v>
      </c>
      <c r="E429" s="15">
        <f>E415</f>
        <v>184025</v>
      </c>
      <c r="F429" s="15">
        <f>F415</f>
        <v>185000</v>
      </c>
      <c r="G429" s="15">
        <f>G415</f>
        <v>31157</v>
      </c>
      <c r="H429" s="15">
        <f>H415</f>
        <v>337868</v>
      </c>
      <c r="I429" s="44"/>
    </row>
    <row r="430" spans="1:9" s="45" customFormat="1" ht="12.75">
      <c r="A430" s="10"/>
      <c r="B430" s="33"/>
      <c r="C430" s="19" t="s">
        <v>37</v>
      </c>
      <c r="D430" s="12">
        <f>SUM(D418:D429)</f>
        <v>125781702.51</v>
      </c>
      <c r="E430" s="12">
        <f>SUM(E418:E429)</f>
        <v>144978814</v>
      </c>
      <c r="F430" s="12">
        <f>SUM(F418:F429)</f>
        <v>11689136.57</v>
      </c>
      <c r="G430" s="12">
        <f>SUM(G418:G429)</f>
        <v>28985770.3</v>
      </c>
      <c r="H430" s="12">
        <f>SUM(H418:H429)</f>
        <v>127682180.27</v>
      </c>
      <c r="I430" s="44"/>
    </row>
    <row r="431" spans="1:9" s="45" customFormat="1" ht="12.75">
      <c r="A431" s="10"/>
      <c r="B431" s="33"/>
      <c r="C431" s="19"/>
      <c r="D431" s="12"/>
      <c r="E431" s="12"/>
      <c r="F431" s="30"/>
      <c r="G431" s="30"/>
      <c r="H431" s="12"/>
      <c r="I431" s="44"/>
    </row>
    <row r="432" spans="1:9" s="45" customFormat="1" ht="12.75">
      <c r="A432" s="10"/>
      <c r="B432" s="33"/>
      <c r="C432" s="22" t="s">
        <v>179</v>
      </c>
      <c r="D432" s="12"/>
      <c r="E432" s="12"/>
      <c r="F432" s="30"/>
      <c r="G432" s="30"/>
      <c r="H432" s="12"/>
      <c r="I432" s="44"/>
    </row>
    <row r="433" spans="1:9" s="45" customFormat="1" ht="12.75">
      <c r="A433" s="10"/>
      <c r="B433" s="33"/>
      <c r="C433" s="5" t="s">
        <v>180</v>
      </c>
      <c r="D433" s="12"/>
      <c r="E433" s="12"/>
      <c r="F433" s="30"/>
      <c r="G433" s="30"/>
      <c r="H433" s="12"/>
      <c r="I433" s="44"/>
    </row>
    <row r="434" spans="1:9" s="38" customFormat="1" ht="38.25">
      <c r="A434" s="1" t="s">
        <v>1</v>
      </c>
      <c r="B434" s="1" t="s">
        <v>1</v>
      </c>
      <c r="C434" s="5" t="s">
        <v>188</v>
      </c>
      <c r="D434" s="1" t="s">
        <v>1</v>
      </c>
      <c r="E434" s="1" t="s">
        <v>1</v>
      </c>
      <c r="F434" s="30"/>
      <c r="G434" s="30"/>
      <c r="H434" s="1" t="s">
        <v>1</v>
      </c>
      <c r="I434" s="42"/>
    </row>
    <row r="435" spans="1:9" s="38" customFormat="1" ht="12.75">
      <c r="A435" s="1"/>
      <c r="B435" s="1"/>
      <c r="C435" s="20" t="s">
        <v>23</v>
      </c>
      <c r="D435" s="1"/>
      <c r="E435" s="1"/>
      <c r="F435" s="30"/>
      <c r="G435" s="30"/>
      <c r="H435" s="1"/>
      <c r="I435" s="42"/>
    </row>
    <row r="436" spans="1:9" s="38" customFormat="1" ht="25.5">
      <c r="A436" s="1"/>
      <c r="B436" s="1"/>
      <c r="C436" s="5" t="s">
        <v>24</v>
      </c>
      <c r="D436" s="1"/>
      <c r="E436" s="1"/>
      <c r="F436" s="30"/>
      <c r="G436" s="30"/>
      <c r="H436" s="1"/>
      <c r="I436" s="42"/>
    </row>
    <row r="437" spans="1:9" s="38" customFormat="1" ht="12.75">
      <c r="A437" s="7">
        <v>2010101</v>
      </c>
      <c r="B437" s="32" t="s">
        <v>47</v>
      </c>
      <c r="C437" s="8" t="s">
        <v>80</v>
      </c>
      <c r="D437" s="9">
        <v>0</v>
      </c>
      <c r="E437" s="9">
        <v>0</v>
      </c>
      <c r="F437" s="30">
        <f>H437-E437</f>
        <v>5000</v>
      </c>
      <c r="G437" s="30"/>
      <c r="H437" s="9">
        <v>5000</v>
      </c>
      <c r="I437" s="42"/>
    </row>
    <row r="438" spans="1:9" s="45" customFormat="1" ht="12.75" outlineLevel="2">
      <c r="A438" s="10"/>
      <c r="B438" s="33"/>
      <c r="C438" s="13" t="s">
        <v>66</v>
      </c>
      <c r="D438" s="12">
        <f>SUBTOTAL(9,D437:D437)</f>
        <v>0</v>
      </c>
      <c r="E438" s="12">
        <f>SUBTOTAL(9,E437:E437)</f>
        <v>0</v>
      </c>
      <c r="F438" s="12">
        <f>SUBTOTAL(9,F437:F437)</f>
        <v>5000</v>
      </c>
      <c r="G438" s="12">
        <f>SUBTOTAL(9,G437:G437)</f>
        <v>0</v>
      </c>
      <c r="H438" s="12">
        <f>SUBTOTAL(9,H437:H437)</f>
        <v>5000</v>
      </c>
      <c r="I438" s="44"/>
    </row>
    <row r="439" spans="1:9" s="38" customFormat="1" ht="12.75" outlineLevel="2">
      <c r="A439" s="7"/>
      <c r="B439" s="32"/>
      <c r="C439" s="13"/>
      <c r="D439" s="9"/>
      <c r="E439" s="9"/>
      <c r="F439" s="30"/>
      <c r="G439" s="30"/>
      <c r="H439" s="9"/>
      <c r="I439" s="42"/>
    </row>
    <row r="440" spans="1:9" s="38" customFormat="1" ht="12.75" outlineLevel="2">
      <c r="A440" s="7"/>
      <c r="B440" s="32"/>
      <c r="C440" s="20" t="s">
        <v>68</v>
      </c>
      <c r="D440" s="9"/>
      <c r="E440" s="9"/>
      <c r="F440" s="30"/>
      <c r="G440" s="30"/>
      <c r="H440" s="9"/>
      <c r="I440" s="42"/>
    </row>
    <row r="441" spans="1:9" s="38" customFormat="1" ht="51" outlineLevel="2">
      <c r="A441" s="7"/>
      <c r="B441" s="32"/>
      <c r="C441" s="5" t="s">
        <v>70</v>
      </c>
      <c r="D441" s="9"/>
      <c r="E441" s="9"/>
      <c r="F441" s="30"/>
      <c r="G441" s="30"/>
      <c r="H441" s="9"/>
      <c r="I441" s="42"/>
    </row>
    <row r="442" spans="1:9" s="38" customFormat="1" ht="25.5" outlineLevel="3">
      <c r="A442" s="7">
        <v>2010305</v>
      </c>
      <c r="B442" s="32" t="s">
        <v>51</v>
      </c>
      <c r="C442" s="8" t="s">
        <v>86</v>
      </c>
      <c r="D442" s="9">
        <v>350000</v>
      </c>
      <c r="E442" s="9">
        <v>260000</v>
      </c>
      <c r="F442" s="30"/>
      <c r="G442" s="30">
        <f>-H442+E442</f>
        <v>81248</v>
      </c>
      <c r="H442" s="9">
        <v>178752</v>
      </c>
      <c r="I442" s="42"/>
    </row>
    <row r="443" spans="1:9" s="38" customFormat="1" ht="12.75" outlineLevel="3">
      <c r="A443" s="7">
        <v>2010307</v>
      </c>
      <c r="B443" s="32" t="s">
        <v>53</v>
      </c>
      <c r="C443" s="8" t="s">
        <v>91</v>
      </c>
      <c r="D443" s="9">
        <v>0</v>
      </c>
      <c r="E443" s="9">
        <v>0</v>
      </c>
      <c r="F443" s="30">
        <f>H443-E443</f>
        <v>1635302</v>
      </c>
      <c r="G443" s="30"/>
      <c r="H443" s="9">
        <v>1635302</v>
      </c>
      <c r="I443" s="42"/>
    </row>
    <row r="444" spans="1:9" s="38" customFormat="1" ht="12.75" outlineLevel="3">
      <c r="A444" s="7">
        <v>2010310</v>
      </c>
      <c r="B444" s="32" t="s">
        <v>56</v>
      </c>
      <c r="C444" s="8" t="s">
        <v>101</v>
      </c>
      <c r="D444" s="9">
        <v>15338151.01</v>
      </c>
      <c r="E444" s="9">
        <v>120000000</v>
      </c>
      <c r="F444" s="30"/>
      <c r="G444" s="30">
        <f>-H444+E444</f>
        <v>70000000</v>
      </c>
      <c r="H444" s="9">
        <v>50000000</v>
      </c>
      <c r="I444" s="42"/>
    </row>
    <row r="445" spans="1:9" s="45" customFormat="1" ht="12.75" outlineLevel="2">
      <c r="A445" s="10"/>
      <c r="B445" s="33"/>
      <c r="C445" s="13" t="s">
        <v>66</v>
      </c>
      <c r="D445" s="12">
        <f>SUBTOTAL(9,D442:D444)</f>
        <v>15688151.01</v>
      </c>
      <c r="E445" s="12">
        <f>SUBTOTAL(9,E442:E444)</f>
        <v>120260000</v>
      </c>
      <c r="F445" s="12">
        <f>SUBTOTAL(9,F442:F444)</f>
        <v>1635302</v>
      </c>
      <c r="G445" s="12">
        <f>SUBTOTAL(9,G442:G444)</f>
        <v>70081248</v>
      </c>
      <c r="H445" s="12">
        <f>SUBTOTAL(9,H442:H444)</f>
        <v>51814054</v>
      </c>
      <c r="I445" s="44"/>
    </row>
    <row r="446" spans="1:9" s="38" customFormat="1" ht="12.75" outlineLevel="2">
      <c r="A446" s="7"/>
      <c r="B446" s="32"/>
      <c r="C446" s="13"/>
      <c r="D446" s="9"/>
      <c r="E446" s="9"/>
      <c r="F446" s="30"/>
      <c r="G446" s="30"/>
      <c r="H446" s="9"/>
      <c r="I446" s="42"/>
    </row>
    <row r="447" spans="1:9" s="38" customFormat="1" ht="12.75" outlineLevel="2">
      <c r="A447" s="7"/>
      <c r="B447" s="32"/>
      <c r="C447" s="3" t="s">
        <v>73</v>
      </c>
      <c r="D447" s="9"/>
      <c r="E447" s="9"/>
      <c r="F447" s="30"/>
      <c r="G447" s="30"/>
      <c r="H447" s="9"/>
      <c r="I447" s="42"/>
    </row>
    <row r="448" spans="1:9" s="38" customFormat="1" ht="25.5" outlineLevel="2">
      <c r="A448" s="7"/>
      <c r="B448" s="32"/>
      <c r="C448" s="5" t="s">
        <v>74</v>
      </c>
      <c r="D448" s="9"/>
      <c r="E448" s="9"/>
      <c r="F448" s="30"/>
      <c r="G448" s="30"/>
      <c r="H448" s="9"/>
      <c r="I448" s="42"/>
    </row>
    <row r="449" spans="1:9" s="38" customFormat="1" ht="12.75" outlineLevel="3">
      <c r="A449" s="7">
        <v>2010501</v>
      </c>
      <c r="B449" s="32" t="s">
        <v>47</v>
      </c>
      <c r="C449" s="8" t="s">
        <v>80</v>
      </c>
      <c r="D449" s="9">
        <v>1402701.84</v>
      </c>
      <c r="E449" s="9">
        <v>3585150</v>
      </c>
      <c r="F449" s="30">
        <f>H449-E449</f>
        <v>3815850</v>
      </c>
      <c r="G449" s="30"/>
      <c r="H449" s="9">
        <v>7401000</v>
      </c>
      <c r="I449" s="42"/>
    </row>
    <row r="450" spans="1:9" s="38" customFormat="1" ht="12.75" outlineLevel="3">
      <c r="A450" s="7">
        <v>2010506</v>
      </c>
      <c r="B450" s="32" t="s">
        <v>52</v>
      </c>
      <c r="C450" s="8" t="s">
        <v>89</v>
      </c>
      <c r="D450" s="9">
        <v>34547.92</v>
      </c>
      <c r="E450" s="9">
        <v>32000</v>
      </c>
      <c r="F450" s="30"/>
      <c r="G450" s="30"/>
      <c r="H450" s="9">
        <v>32000</v>
      </c>
      <c r="I450" s="42"/>
    </row>
    <row r="451" spans="1:9" s="38" customFormat="1" ht="12.75" outlineLevel="3">
      <c r="A451" s="7">
        <v>2010507</v>
      </c>
      <c r="B451" s="32" t="s">
        <v>53</v>
      </c>
      <c r="C451" s="8" t="s">
        <v>91</v>
      </c>
      <c r="D451" s="9">
        <v>0</v>
      </c>
      <c r="E451" s="9">
        <v>10000000</v>
      </c>
      <c r="F451" s="30"/>
      <c r="G451" s="30">
        <f>-H451+E451</f>
        <v>10000000</v>
      </c>
      <c r="H451" s="9">
        <v>0</v>
      </c>
      <c r="I451" s="42"/>
    </row>
    <row r="452" spans="1:9" s="45" customFormat="1" ht="12.75" outlineLevel="2">
      <c r="A452" s="10"/>
      <c r="B452" s="33"/>
      <c r="C452" s="13" t="s">
        <v>66</v>
      </c>
      <c r="D452" s="12">
        <f>SUBTOTAL(9,D449:D451)</f>
        <v>1437249.76</v>
      </c>
      <c r="E452" s="12">
        <f>SUBTOTAL(9,E449:E451)</f>
        <v>13617150</v>
      </c>
      <c r="F452" s="12">
        <f>SUBTOTAL(9,F449:F451)</f>
        <v>3815850</v>
      </c>
      <c r="G452" s="12">
        <f>SUBTOTAL(9,G449:G451)</f>
        <v>10000000</v>
      </c>
      <c r="H452" s="12">
        <f>SUBTOTAL(9,H449:H451)</f>
        <v>7433000</v>
      </c>
      <c r="I452" s="44"/>
    </row>
    <row r="453" spans="1:9" s="38" customFormat="1" ht="12.75" outlineLevel="2">
      <c r="A453" s="7"/>
      <c r="B453" s="32"/>
      <c r="C453" s="13"/>
      <c r="D453" s="9"/>
      <c r="E453" s="9"/>
      <c r="F453" s="30"/>
      <c r="G453" s="30"/>
      <c r="H453" s="9"/>
      <c r="I453" s="42"/>
    </row>
    <row r="454" spans="1:9" s="38" customFormat="1" ht="12.75" outlineLevel="2">
      <c r="A454" s="7"/>
      <c r="B454" s="32"/>
      <c r="C454" s="3" t="s">
        <v>76</v>
      </c>
      <c r="D454" s="9"/>
      <c r="E454" s="9"/>
      <c r="F454" s="30"/>
      <c r="G454" s="30"/>
      <c r="H454" s="9"/>
      <c r="I454" s="42"/>
    </row>
    <row r="455" spans="1:9" s="38" customFormat="1" ht="25.5" outlineLevel="2">
      <c r="A455" s="7"/>
      <c r="B455" s="32"/>
      <c r="C455" s="5" t="s">
        <v>94</v>
      </c>
      <c r="D455" s="9"/>
      <c r="E455" s="9"/>
      <c r="F455" s="30"/>
      <c r="G455" s="30"/>
      <c r="H455" s="9"/>
      <c r="I455" s="42"/>
    </row>
    <row r="456" spans="1:9" s="38" customFormat="1" ht="25.5" outlineLevel="3">
      <c r="A456" s="7">
        <v>2010705</v>
      </c>
      <c r="B456" s="32" t="s">
        <v>51</v>
      </c>
      <c r="C456" s="8" t="s">
        <v>86</v>
      </c>
      <c r="D456" s="9">
        <v>0</v>
      </c>
      <c r="E456" s="9">
        <v>120000</v>
      </c>
      <c r="F456" s="30"/>
      <c r="G456" s="30">
        <f>-H456+E456</f>
        <v>120000</v>
      </c>
      <c r="H456" s="9">
        <v>0</v>
      </c>
      <c r="I456" s="42"/>
    </row>
    <row r="457" spans="1:9" s="45" customFormat="1" ht="12.75" outlineLevel="2">
      <c r="A457" s="10"/>
      <c r="B457" s="33"/>
      <c r="C457" s="13" t="s">
        <v>66</v>
      </c>
      <c r="D457" s="12">
        <f>SUBTOTAL(9,D456:D456)</f>
        <v>0</v>
      </c>
      <c r="E457" s="12">
        <f>SUBTOTAL(9,E456:E456)</f>
        <v>120000</v>
      </c>
      <c r="F457" s="12"/>
      <c r="G457" s="12">
        <f>SUBTOTAL(9,G456:G456)</f>
        <v>120000</v>
      </c>
      <c r="H457" s="12">
        <f>SUBTOTAL(9,H456:H456)</f>
        <v>0</v>
      </c>
      <c r="I457" s="44"/>
    </row>
    <row r="458" spans="1:9" s="38" customFormat="1" ht="12.75" outlineLevel="2">
      <c r="A458" s="7"/>
      <c r="B458" s="32"/>
      <c r="C458" s="13"/>
      <c r="D458" s="9"/>
      <c r="E458" s="9"/>
      <c r="F458" s="30"/>
      <c r="G458" s="30"/>
      <c r="H458" s="9"/>
      <c r="I458" s="42"/>
    </row>
    <row r="459" spans="1:9" s="38" customFormat="1" ht="12.75" outlineLevel="2">
      <c r="A459" s="7"/>
      <c r="B459" s="32"/>
      <c r="C459" s="3" t="s">
        <v>77</v>
      </c>
      <c r="D459" s="9"/>
      <c r="E459" s="9"/>
      <c r="F459" s="30"/>
      <c r="G459" s="30"/>
      <c r="H459" s="9"/>
      <c r="I459" s="42"/>
    </row>
    <row r="460" spans="1:9" s="38" customFormat="1" ht="12.75" outlineLevel="2">
      <c r="A460" s="7"/>
      <c r="B460" s="32"/>
      <c r="C460" s="5" t="s">
        <v>97</v>
      </c>
      <c r="D460" s="9"/>
      <c r="E460" s="9"/>
      <c r="F460" s="30"/>
      <c r="G460" s="30"/>
      <c r="H460" s="9"/>
      <c r="I460" s="42"/>
    </row>
    <row r="461" spans="1:9" s="38" customFormat="1" ht="12.75" outlineLevel="3">
      <c r="A461" s="7">
        <v>2010801</v>
      </c>
      <c r="B461" s="32" t="s">
        <v>47</v>
      </c>
      <c r="C461" s="8" t="s">
        <v>80</v>
      </c>
      <c r="D461" s="9">
        <v>0</v>
      </c>
      <c r="E461" s="9">
        <v>100000</v>
      </c>
      <c r="F461" s="30"/>
      <c r="G461" s="30">
        <f>-H461+E461</f>
        <v>100000</v>
      </c>
      <c r="H461" s="9">
        <v>0</v>
      </c>
      <c r="I461" s="42"/>
    </row>
    <row r="462" spans="1:9" s="38" customFormat="1" ht="25.5" outlineLevel="3">
      <c r="A462" s="7">
        <v>2010805</v>
      </c>
      <c r="B462" s="32" t="s">
        <v>51</v>
      </c>
      <c r="C462" s="8" t="s">
        <v>86</v>
      </c>
      <c r="D462" s="9">
        <v>246077.7</v>
      </c>
      <c r="E462" s="9">
        <v>360000</v>
      </c>
      <c r="F462" s="30">
        <f>H462-E462</f>
        <v>2040000</v>
      </c>
      <c r="G462" s="30"/>
      <c r="H462" s="9">
        <v>2400000</v>
      </c>
      <c r="I462" s="42"/>
    </row>
    <row r="463" spans="1:9" s="45" customFormat="1" ht="12.75" outlineLevel="2">
      <c r="A463" s="10"/>
      <c r="B463" s="33"/>
      <c r="C463" s="13" t="s">
        <v>66</v>
      </c>
      <c r="D463" s="12">
        <f>SUBTOTAL(9,D461:D462)</f>
        <v>246077.7</v>
      </c>
      <c r="E463" s="12">
        <f>SUBTOTAL(9,E461:E462)</f>
        <v>460000</v>
      </c>
      <c r="F463" s="12">
        <f>SUBTOTAL(9,F461:F462)</f>
        <v>2040000</v>
      </c>
      <c r="G463" s="12">
        <f>SUBTOTAL(9,G461:G462)</f>
        <v>100000</v>
      </c>
      <c r="H463" s="12">
        <f>SUBTOTAL(9,H461:H462)</f>
        <v>2400000</v>
      </c>
      <c r="I463" s="44"/>
    </row>
    <row r="464" spans="1:9" s="45" customFormat="1" ht="12.75" outlineLevel="1">
      <c r="A464" s="10"/>
      <c r="B464" s="33"/>
      <c r="C464" s="11" t="s">
        <v>38</v>
      </c>
      <c r="D464" s="12">
        <f>SUBTOTAL(9,D438:D462)</f>
        <v>17371478.470000003</v>
      </c>
      <c r="E464" s="12">
        <f>SUBTOTAL(9,E438:E462)</f>
        <v>134457150</v>
      </c>
      <c r="F464" s="12">
        <f>SUBTOTAL(9,F438:F462)</f>
        <v>7491152</v>
      </c>
      <c r="G464" s="12">
        <f>SUBTOTAL(9,G438:G462)</f>
        <v>80301248</v>
      </c>
      <c r="H464" s="12">
        <f>SUBTOTAL(9,H438:H462)</f>
        <v>61647054</v>
      </c>
      <c r="I464" s="44"/>
    </row>
    <row r="465" spans="1:9" s="45" customFormat="1" ht="12.75" outlineLevel="1">
      <c r="A465" s="10"/>
      <c r="B465" s="33"/>
      <c r="C465" s="11"/>
      <c r="D465" s="12"/>
      <c r="E465" s="12"/>
      <c r="F465" s="30"/>
      <c r="G465" s="30"/>
      <c r="H465" s="12"/>
      <c r="I465" s="44"/>
    </row>
    <row r="466" spans="1:9" s="45" customFormat="1" ht="12.75" outlineLevel="1">
      <c r="A466" s="10"/>
      <c r="B466" s="33"/>
      <c r="C466" s="5" t="s">
        <v>102</v>
      </c>
      <c r="D466" s="12"/>
      <c r="E466" s="12"/>
      <c r="F466" s="30"/>
      <c r="G466" s="30"/>
      <c r="H466" s="12"/>
      <c r="I466" s="44"/>
    </row>
    <row r="467" spans="1:9" s="45" customFormat="1" ht="12.75" outlineLevel="1">
      <c r="A467" s="10"/>
      <c r="B467" s="33"/>
      <c r="C467" s="3" t="s">
        <v>78</v>
      </c>
      <c r="D467" s="12"/>
      <c r="E467" s="12"/>
      <c r="F467" s="30"/>
      <c r="G467" s="30"/>
      <c r="H467" s="12"/>
      <c r="I467" s="44"/>
    </row>
    <row r="468" spans="1:9" s="45" customFormat="1" ht="12.75" outlineLevel="1">
      <c r="A468" s="10"/>
      <c r="B468" s="33"/>
      <c r="C468" s="5" t="s">
        <v>79</v>
      </c>
      <c r="D468" s="12"/>
      <c r="E468" s="12"/>
      <c r="F468" s="30"/>
      <c r="G468" s="30"/>
      <c r="H468" s="12"/>
      <c r="I468" s="44"/>
    </row>
    <row r="469" spans="1:9" s="38" customFormat="1" ht="12.75" outlineLevel="2">
      <c r="A469" s="7">
        <v>2020101</v>
      </c>
      <c r="B469" s="32" t="s">
        <v>47</v>
      </c>
      <c r="C469" s="8" t="s">
        <v>80</v>
      </c>
      <c r="D469" s="9">
        <v>377440</v>
      </c>
      <c r="E469" s="9">
        <v>300000</v>
      </c>
      <c r="F469" s="30"/>
      <c r="G469" s="30">
        <f>-H469+E469</f>
        <v>100000</v>
      </c>
      <c r="H469" s="9">
        <v>200000</v>
      </c>
      <c r="I469" s="42"/>
    </row>
    <row r="470" spans="1:9" s="45" customFormat="1" ht="12.75" outlineLevel="1">
      <c r="A470" s="10"/>
      <c r="B470" s="33"/>
      <c r="C470" s="13" t="s">
        <v>66</v>
      </c>
      <c r="D470" s="12">
        <f>SUBTOTAL(9,D469:D469)</f>
        <v>377440</v>
      </c>
      <c r="E470" s="12">
        <f>SUBTOTAL(9,E469:E469)</f>
        <v>300000</v>
      </c>
      <c r="F470" s="12"/>
      <c r="G470" s="12">
        <f>SUBTOTAL(9,G469:G469)</f>
        <v>100000</v>
      </c>
      <c r="H470" s="12">
        <f>SUBTOTAL(9,H469:H469)</f>
        <v>200000</v>
      </c>
      <c r="I470" s="44"/>
    </row>
    <row r="471" spans="1:9" s="45" customFormat="1" ht="12.75" outlineLevel="1">
      <c r="A471" s="10"/>
      <c r="B471" s="33"/>
      <c r="C471" s="11" t="s">
        <v>39</v>
      </c>
      <c r="D471" s="12">
        <f>SUBTOTAL(9,D469:D469)</f>
        <v>377440</v>
      </c>
      <c r="E471" s="12">
        <f>SUBTOTAL(9,E469:E469)</f>
        <v>300000</v>
      </c>
      <c r="F471" s="12"/>
      <c r="G471" s="12">
        <f>SUBTOTAL(9,G469:G469)</f>
        <v>100000</v>
      </c>
      <c r="H471" s="12">
        <f>SUBTOTAL(9,H469:H469)</f>
        <v>200000</v>
      </c>
      <c r="I471" s="44"/>
    </row>
    <row r="472" spans="1:9" s="45" customFormat="1" ht="12.75" outlineLevel="1">
      <c r="A472" s="10"/>
      <c r="B472" s="33"/>
      <c r="C472" s="11"/>
      <c r="D472" s="12"/>
      <c r="E472" s="12"/>
      <c r="F472" s="30"/>
      <c r="G472" s="30"/>
      <c r="H472" s="12"/>
      <c r="I472" s="44"/>
    </row>
    <row r="473" spans="1:9" s="45" customFormat="1" ht="12.75" outlineLevel="1">
      <c r="A473" s="10"/>
      <c r="B473" s="33"/>
      <c r="C473" s="5" t="s">
        <v>104</v>
      </c>
      <c r="D473" s="12"/>
      <c r="E473" s="12"/>
      <c r="F473" s="30"/>
      <c r="G473" s="30"/>
      <c r="H473" s="12"/>
      <c r="I473" s="44"/>
    </row>
    <row r="474" spans="1:9" s="45" customFormat="1" ht="12.75" outlineLevel="1">
      <c r="A474" s="10"/>
      <c r="B474" s="33"/>
      <c r="C474" s="3" t="s">
        <v>105</v>
      </c>
      <c r="D474" s="12"/>
      <c r="E474" s="12"/>
      <c r="F474" s="30"/>
      <c r="G474" s="30"/>
      <c r="H474" s="12"/>
      <c r="I474" s="44"/>
    </row>
    <row r="475" spans="1:9" s="45" customFormat="1" ht="12.75" outlineLevel="1">
      <c r="A475" s="10"/>
      <c r="B475" s="33"/>
      <c r="C475" s="5" t="s">
        <v>106</v>
      </c>
      <c r="D475" s="12"/>
      <c r="E475" s="12"/>
      <c r="F475" s="30"/>
      <c r="G475" s="30"/>
      <c r="H475" s="12"/>
      <c r="I475" s="44"/>
    </row>
    <row r="476" spans="1:9" s="38" customFormat="1" ht="12.75" outlineLevel="3">
      <c r="A476" s="7">
        <v>2030101</v>
      </c>
      <c r="B476" s="32" t="s">
        <v>47</v>
      </c>
      <c r="C476" s="8" t="s">
        <v>80</v>
      </c>
      <c r="D476" s="9">
        <v>165000</v>
      </c>
      <c r="E476" s="9">
        <v>147500</v>
      </c>
      <c r="F476" s="30"/>
      <c r="G476" s="30">
        <f>-H476+E476</f>
        <v>147500</v>
      </c>
      <c r="H476" s="9">
        <v>0</v>
      </c>
      <c r="I476" s="42"/>
    </row>
    <row r="477" spans="1:9" s="38" customFormat="1" ht="25.5" outlineLevel="3">
      <c r="A477" s="7">
        <v>2030105</v>
      </c>
      <c r="B477" s="32" t="s">
        <v>51</v>
      </c>
      <c r="C477" s="8" t="s">
        <v>86</v>
      </c>
      <c r="D477" s="9">
        <v>1011500.13</v>
      </c>
      <c r="E477" s="9">
        <v>362500</v>
      </c>
      <c r="F477" s="30">
        <f>H477-E477</f>
        <v>256250</v>
      </c>
      <c r="G477" s="30"/>
      <c r="H477" s="9">
        <v>618750</v>
      </c>
      <c r="I477" s="42"/>
    </row>
    <row r="478" spans="1:9" s="45" customFormat="1" ht="12.75" outlineLevel="2">
      <c r="A478" s="10"/>
      <c r="B478" s="33"/>
      <c r="C478" s="13" t="s">
        <v>66</v>
      </c>
      <c r="D478" s="12">
        <f>SUBTOTAL(9,D476:D477)</f>
        <v>1176500.13</v>
      </c>
      <c r="E478" s="12">
        <f>SUBTOTAL(9,E476:E477)</f>
        <v>510000</v>
      </c>
      <c r="F478" s="12">
        <f>SUBTOTAL(9,F476:F477)</f>
        <v>256250</v>
      </c>
      <c r="G478" s="12">
        <f>SUBTOTAL(9,G476:G477)</f>
        <v>147500</v>
      </c>
      <c r="H478" s="12">
        <f>SUBTOTAL(9,H476:H477)</f>
        <v>618750</v>
      </c>
      <c r="I478" s="44"/>
    </row>
    <row r="479" spans="1:9" s="45" customFormat="1" ht="12.75" outlineLevel="2">
      <c r="A479" s="10"/>
      <c r="B479" s="33"/>
      <c r="C479" s="11" t="s">
        <v>40</v>
      </c>
      <c r="D479" s="12">
        <f>SUBTOTAL(9,D476:D478)</f>
        <v>1176500.13</v>
      </c>
      <c r="E479" s="12">
        <f>SUBTOTAL(9,E476:E478)</f>
        <v>510000</v>
      </c>
      <c r="F479" s="12">
        <f>SUBTOTAL(9,F476:F478)</f>
        <v>256250</v>
      </c>
      <c r="G479" s="12">
        <f>SUBTOTAL(9,G476:G478)</f>
        <v>147500</v>
      </c>
      <c r="H479" s="12">
        <f>SUBTOTAL(9,H476:H478)</f>
        <v>618750</v>
      </c>
      <c r="I479" s="44"/>
    </row>
    <row r="480" spans="1:9" s="45" customFormat="1" ht="12.75" outlineLevel="2">
      <c r="A480" s="10"/>
      <c r="B480" s="33"/>
      <c r="C480" s="11"/>
      <c r="D480" s="12"/>
      <c r="E480" s="12"/>
      <c r="F480" s="30"/>
      <c r="G480" s="30"/>
      <c r="H480" s="12"/>
      <c r="I480" s="44"/>
    </row>
    <row r="481" spans="1:9" s="45" customFormat="1" ht="12.75" outlineLevel="2">
      <c r="A481" s="10"/>
      <c r="B481" s="33"/>
      <c r="C481" s="5" t="s">
        <v>189</v>
      </c>
      <c r="D481" s="12"/>
      <c r="E481" s="12"/>
      <c r="F481" s="30"/>
      <c r="G481" s="30"/>
      <c r="H481" s="12"/>
      <c r="I481" s="44"/>
    </row>
    <row r="482" spans="1:9" s="45" customFormat="1" ht="12.75" outlineLevel="2">
      <c r="A482" s="10"/>
      <c r="B482" s="33"/>
      <c r="C482" s="3" t="s">
        <v>110</v>
      </c>
      <c r="D482" s="12"/>
      <c r="E482" s="12"/>
      <c r="F482" s="30"/>
      <c r="G482" s="30"/>
      <c r="H482" s="12"/>
      <c r="I482" s="44"/>
    </row>
    <row r="483" spans="1:9" s="45" customFormat="1" ht="12.75" outlineLevel="2">
      <c r="A483" s="10"/>
      <c r="B483" s="33"/>
      <c r="C483" s="5" t="s">
        <v>111</v>
      </c>
      <c r="D483" s="12"/>
      <c r="E483" s="12"/>
      <c r="F483" s="30"/>
      <c r="G483" s="30"/>
      <c r="H483" s="12"/>
      <c r="I483" s="44"/>
    </row>
    <row r="484" spans="1:9" s="38" customFormat="1" ht="25.5" outlineLevel="3">
      <c r="A484" s="7">
        <v>2040105</v>
      </c>
      <c r="B484" s="32" t="s">
        <v>51</v>
      </c>
      <c r="C484" s="8" t="s">
        <v>86</v>
      </c>
      <c r="D484" s="9">
        <v>21700</v>
      </c>
      <c r="E484" s="9">
        <v>6970</v>
      </c>
      <c r="F484" s="30"/>
      <c r="G484" s="30"/>
      <c r="H484" s="9">
        <v>6970</v>
      </c>
      <c r="I484" s="42"/>
    </row>
    <row r="485" spans="1:9" s="45" customFormat="1" ht="12.75" outlineLevel="2">
      <c r="A485" s="10"/>
      <c r="B485" s="33"/>
      <c r="C485" s="13" t="s">
        <v>66</v>
      </c>
      <c r="D485" s="12">
        <f>SUBTOTAL(9,D484:D484)</f>
        <v>21700</v>
      </c>
      <c r="E485" s="12">
        <f>SUBTOTAL(9,E484:E484)</f>
        <v>6970</v>
      </c>
      <c r="F485" s="12"/>
      <c r="G485" s="12"/>
      <c r="H485" s="12">
        <f>SUBTOTAL(9,H484:H484)</f>
        <v>6970</v>
      </c>
      <c r="I485" s="44"/>
    </row>
    <row r="486" spans="1:9" s="45" customFormat="1" ht="12.75" outlineLevel="2">
      <c r="A486" s="10"/>
      <c r="B486" s="33"/>
      <c r="C486" s="13"/>
      <c r="D486" s="12"/>
      <c r="E486" s="12"/>
      <c r="F486" s="30"/>
      <c r="G486" s="30"/>
      <c r="H486" s="12"/>
      <c r="I486" s="44"/>
    </row>
    <row r="487" spans="1:9" s="45" customFormat="1" ht="12.75" outlineLevel="2">
      <c r="A487" s="10"/>
      <c r="B487" s="33"/>
      <c r="C487" s="11" t="s">
        <v>113</v>
      </c>
      <c r="D487" s="12"/>
      <c r="E487" s="12"/>
      <c r="F487" s="30"/>
      <c r="G487" s="30"/>
      <c r="H487" s="12"/>
      <c r="I487" s="44"/>
    </row>
    <row r="488" spans="1:9" s="45" customFormat="1" ht="12.75" outlineLevel="2">
      <c r="A488" s="10"/>
      <c r="B488" s="33"/>
      <c r="C488" s="3" t="s">
        <v>181</v>
      </c>
      <c r="D488" s="12"/>
      <c r="E488" s="12"/>
      <c r="F488" s="30"/>
      <c r="G488" s="30"/>
      <c r="H488" s="12"/>
      <c r="I488" s="44"/>
    </row>
    <row r="489" spans="1:9" s="38" customFormat="1" ht="12.75" outlineLevel="3">
      <c r="A489" s="7">
        <v>2040201</v>
      </c>
      <c r="B489" s="32" t="s">
        <v>47</v>
      </c>
      <c r="C489" s="8" t="s">
        <v>80</v>
      </c>
      <c r="D489" s="9">
        <v>614651.89</v>
      </c>
      <c r="E489" s="9">
        <v>900000</v>
      </c>
      <c r="F489" s="30">
        <f>H489-E489</f>
        <v>3025000</v>
      </c>
      <c r="G489" s="30"/>
      <c r="H489" s="9">
        <v>3925000</v>
      </c>
      <c r="I489" s="42"/>
    </row>
    <row r="490" spans="1:9" s="38" customFormat="1" ht="25.5" outlineLevel="3">
      <c r="A490" s="7">
        <v>2040205</v>
      </c>
      <c r="B490" s="32" t="s">
        <v>51</v>
      </c>
      <c r="C490" s="8" t="s">
        <v>86</v>
      </c>
      <c r="D490" s="9">
        <v>14600</v>
      </c>
      <c r="E490" s="9">
        <v>7960</v>
      </c>
      <c r="F490" s="30"/>
      <c r="G490" s="30"/>
      <c r="H490" s="9">
        <v>7960</v>
      </c>
      <c r="I490" s="42"/>
    </row>
    <row r="491" spans="1:9" s="38" customFormat="1" ht="12.75" outlineLevel="3">
      <c r="A491" s="7">
        <v>2040207</v>
      </c>
      <c r="B491" s="32" t="s">
        <v>53</v>
      </c>
      <c r="C491" s="8" t="s">
        <v>91</v>
      </c>
      <c r="D491" s="9">
        <v>88000</v>
      </c>
      <c r="E491" s="9">
        <v>99000</v>
      </c>
      <c r="F491" s="30"/>
      <c r="G491" s="30"/>
      <c r="H491" s="9">
        <v>99000</v>
      </c>
      <c r="I491" s="42"/>
    </row>
    <row r="492" spans="1:9" s="45" customFormat="1" ht="12.75" outlineLevel="2">
      <c r="A492" s="10"/>
      <c r="B492" s="33"/>
      <c r="C492" s="13" t="s">
        <v>66</v>
      </c>
      <c r="D492" s="12">
        <f>SUBTOTAL(9,D489:D491)</f>
        <v>717251.89</v>
      </c>
      <c r="E492" s="12">
        <f>SUBTOTAL(9,E489:E491)</f>
        <v>1006960</v>
      </c>
      <c r="F492" s="12">
        <f>SUBTOTAL(9,F489:F491)</f>
        <v>3025000</v>
      </c>
      <c r="G492" s="12"/>
      <c r="H492" s="12">
        <f>SUBTOTAL(9,H489:H491)</f>
        <v>4031960</v>
      </c>
      <c r="I492" s="44"/>
    </row>
    <row r="493" spans="1:9" s="45" customFormat="1" ht="12.75" outlineLevel="2">
      <c r="A493" s="10"/>
      <c r="B493" s="33"/>
      <c r="C493" s="13"/>
      <c r="D493" s="12"/>
      <c r="E493" s="12"/>
      <c r="F493" s="30"/>
      <c r="G493" s="30"/>
      <c r="H493" s="12"/>
      <c r="I493" s="44"/>
    </row>
    <row r="494" spans="1:9" s="45" customFormat="1" ht="12.75" outlineLevel="2">
      <c r="A494" s="10"/>
      <c r="B494" s="33"/>
      <c r="C494" s="11" t="s">
        <v>114</v>
      </c>
      <c r="D494" s="12"/>
      <c r="E494" s="12"/>
      <c r="F494" s="30"/>
      <c r="G494" s="30"/>
      <c r="H494" s="12"/>
      <c r="I494" s="44"/>
    </row>
    <row r="495" spans="1:9" s="45" customFormat="1" ht="12.75" outlineLevel="2">
      <c r="A495" s="10"/>
      <c r="B495" s="33"/>
      <c r="C495" s="11" t="s">
        <v>115</v>
      </c>
      <c r="D495" s="12"/>
      <c r="E495" s="12"/>
      <c r="F495" s="30"/>
      <c r="G495" s="30"/>
      <c r="H495" s="12"/>
      <c r="I495" s="44"/>
    </row>
    <row r="496" spans="1:9" s="38" customFormat="1" ht="12.75" outlineLevel="3">
      <c r="A496" s="7">
        <v>2040301</v>
      </c>
      <c r="B496" s="32" t="s">
        <v>47</v>
      </c>
      <c r="C496" s="8" t="s">
        <v>80</v>
      </c>
      <c r="D496" s="9">
        <v>10000</v>
      </c>
      <c r="E496" s="9">
        <v>600000</v>
      </c>
      <c r="F496" s="30">
        <f>H496-E496</f>
        <v>165000</v>
      </c>
      <c r="G496" s="30"/>
      <c r="H496" s="9">
        <v>765000</v>
      </c>
      <c r="I496" s="42"/>
    </row>
    <row r="497" spans="1:9" s="38" customFormat="1" ht="25.5" outlineLevel="3">
      <c r="A497" s="7">
        <v>2040305</v>
      </c>
      <c r="B497" s="32" t="s">
        <v>51</v>
      </c>
      <c r="C497" s="8" t="s">
        <v>86</v>
      </c>
      <c r="D497" s="9">
        <v>13700</v>
      </c>
      <c r="E497" s="9">
        <v>6870</v>
      </c>
      <c r="F497" s="30"/>
      <c r="G497" s="30"/>
      <c r="H497" s="9">
        <v>6870</v>
      </c>
      <c r="I497" s="42"/>
    </row>
    <row r="498" spans="1:9" s="45" customFormat="1" ht="12.75" outlineLevel="2">
      <c r="A498" s="10"/>
      <c r="B498" s="33"/>
      <c r="C498" s="13" t="s">
        <v>66</v>
      </c>
      <c r="D498" s="12">
        <f>SUBTOTAL(9,D496:D497)</f>
        <v>23700</v>
      </c>
      <c r="E498" s="12">
        <f>SUBTOTAL(9,E496:E497)</f>
        <v>606870</v>
      </c>
      <c r="F498" s="12">
        <f>SUBTOTAL(9,F496:F497)</f>
        <v>165000</v>
      </c>
      <c r="G498" s="12"/>
      <c r="H498" s="12">
        <f>SUBTOTAL(9,H496:H497)</f>
        <v>771870</v>
      </c>
      <c r="I498" s="44"/>
    </row>
    <row r="499" spans="1:9" s="45" customFormat="1" ht="12.75" outlineLevel="2">
      <c r="A499" s="10"/>
      <c r="B499" s="33"/>
      <c r="C499" s="13"/>
      <c r="D499" s="12"/>
      <c r="E499" s="12"/>
      <c r="F499" s="30"/>
      <c r="G499" s="30"/>
      <c r="H499" s="12"/>
      <c r="I499" s="44"/>
    </row>
    <row r="500" spans="1:9" s="45" customFormat="1" ht="12.75" outlineLevel="2">
      <c r="A500" s="10"/>
      <c r="B500" s="33"/>
      <c r="C500" s="11" t="s">
        <v>116</v>
      </c>
      <c r="D500" s="12"/>
      <c r="E500" s="12"/>
      <c r="F500" s="30"/>
      <c r="G500" s="30"/>
      <c r="H500" s="12"/>
      <c r="I500" s="44"/>
    </row>
    <row r="501" spans="1:9" s="45" customFormat="1" ht="12.75" outlineLevel="2">
      <c r="A501" s="10"/>
      <c r="B501" s="33"/>
      <c r="C501" s="5" t="s">
        <v>117</v>
      </c>
      <c r="D501" s="12"/>
      <c r="E501" s="12"/>
      <c r="F501" s="30"/>
      <c r="G501" s="30"/>
      <c r="H501" s="12"/>
      <c r="I501" s="44"/>
    </row>
    <row r="502" spans="1:9" s="38" customFormat="1" ht="12.75" outlineLevel="3">
      <c r="A502" s="7">
        <v>2040401</v>
      </c>
      <c r="B502" s="32" t="s">
        <v>47</v>
      </c>
      <c r="C502" s="8" t="s">
        <v>80</v>
      </c>
      <c r="D502" s="9">
        <v>0</v>
      </c>
      <c r="E502" s="9">
        <v>0</v>
      </c>
      <c r="F502" s="30">
        <f>H502-E502</f>
        <v>5731000</v>
      </c>
      <c r="G502" s="30"/>
      <c r="H502" s="9">
        <v>5731000</v>
      </c>
      <c r="I502" s="42"/>
    </row>
    <row r="503" spans="1:9" s="38" customFormat="1" ht="12.75" outlineLevel="3">
      <c r="A503" s="7">
        <v>2040407</v>
      </c>
      <c r="B503" s="32" t="s">
        <v>53</v>
      </c>
      <c r="C503" s="8" t="s">
        <v>91</v>
      </c>
      <c r="D503" s="9">
        <v>0</v>
      </c>
      <c r="E503" s="9">
        <v>100000</v>
      </c>
      <c r="F503" s="30"/>
      <c r="G503" s="30">
        <f>-H503+E503</f>
        <v>100000</v>
      </c>
      <c r="H503" s="9">
        <v>0</v>
      </c>
      <c r="I503" s="42"/>
    </row>
    <row r="504" spans="1:9" s="45" customFormat="1" ht="12.75" outlineLevel="2">
      <c r="A504" s="10"/>
      <c r="B504" s="33"/>
      <c r="C504" s="13" t="s">
        <v>66</v>
      </c>
      <c r="D504" s="12">
        <f>SUBTOTAL(9,D502:D503)</f>
        <v>0</v>
      </c>
      <c r="E504" s="12">
        <f>SUBTOTAL(9,E502:E503)</f>
        <v>100000</v>
      </c>
      <c r="F504" s="12">
        <f>SUBTOTAL(9,F502:F503)</f>
        <v>5731000</v>
      </c>
      <c r="G504" s="12">
        <f>SUBTOTAL(9,G502:G503)</f>
        <v>100000</v>
      </c>
      <c r="H504" s="12">
        <f>SUBTOTAL(9,H502:H503)</f>
        <v>5731000</v>
      </c>
      <c r="I504" s="44"/>
    </row>
    <row r="505" spans="1:9" s="45" customFormat="1" ht="12.75" outlineLevel="2">
      <c r="A505" s="10"/>
      <c r="B505" s="33"/>
      <c r="C505" s="11" t="s">
        <v>41</v>
      </c>
      <c r="D505" s="12">
        <f>SUBTOTAL(9,D484:D504)</f>
        <v>762651.89</v>
      </c>
      <c r="E505" s="12">
        <f>SUBTOTAL(9,E484:E504)</f>
        <v>1720800</v>
      </c>
      <c r="F505" s="12">
        <f>SUBTOTAL(9,F484:F504)</f>
        <v>8921000</v>
      </c>
      <c r="G505" s="12">
        <f>SUBTOTAL(9,G484:G504)</f>
        <v>100000</v>
      </c>
      <c r="H505" s="12">
        <f>SUBTOTAL(9,H484:H504)</f>
        <v>10541800</v>
      </c>
      <c r="I505" s="44"/>
    </row>
    <row r="506" spans="1:9" s="45" customFormat="1" ht="12.75" outlineLevel="2">
      <c r="A506" s="10"/>
      <c r="B506" s="33"/>
      <c r="C506" s="11"/>
      <c r="D506" s="12"/>
      <c r="E506" s="12"/>
      <c r="F506" s="30"/>
      <c r="G506" s="30"/>
      <c r="H506" s="12"/>
      <c r="I506" s="44"/>
    </row>
    <row r="507" spans="1:9" s="45" customFormat="1" ht="25.5" outlineLevel="2">
      <c r="A507" s="10"/>
      <c r="B507" s="33"/>
      <c r="C507" s="5" t="s">
        <v>190</v>
      </c>
      <c r="D507" s="12"/>
      <c r="E507" s="12"/>
      <c r="F507" s="30"/>
      <c r="G507" s="30"/>
      <c r="H507" s="12"/>
      <c r="I507" s="44"/>
    </row>
    <row r="508" spans="1:9" s="45" customFormat="1" ht="12.75" outlineLevel="2">
      <c r="A508" s="10"/>
      <c r="B508" s="33"/>
      <c r="C508" s="11" t="s">
        <v>182</v>
      </c>
      <c r="D508" s="12"/>
      <c r="E508" s="12"/>
      <c r="F508" s="30"/>
      <c r="G508" s="30"/>
      <c r="H508" s="12"/>
      <c r="I508" s="44"/>
    </row>
    <row r="509" spans="1:9" s="45" customFormat="1" ht="12.75" outlineLevel="2">
      <c r="A509" s="10"/>
      <c r="B509" s="33"/>
      <c r="C509" s="5" t="s">
        <v>121</v>
      </c>
      <c r="D509" s="12"/>
      <c r="E509" s="12"/>
      <c r="F509" s="30"/>
      <c r="G509" s="30"/>
      <c r="H509" s="12"/>
      <c r="I509" s="44"/>
    </row>
    <row r="510" spans="1:9" s="38" customFormat="1" ht="12.75" outlineLevel="3">
      <c r="A510" s="7">
        <v>2050101</v>
      </c>
      <c r="B510" s="32" t="s">
        <v>47</v>
      </c>
      <c r="C510" s="8" t="s">
        <v>80</v>
      </c>
      <c r="D510" s="9">
        <v>188646.36</v>
      </c>
      <c r="E510" s="9">
        <v>2641000</v>
      </c>
      <c r="F510" s="30"/>
      <c r="G510" s="30">
        <f>-H510+E510</f>
        <v>2551000</v>
      </c>
      <c r="H510" s="9">
        <v>90000</v>
      </c>
      <c r="I510" s="42"/>
    </row>
    <row r="511" spans="1:9" s="38" customFormat="1" ht="25.5" outlineLevel="3">
      <c r="A511" s="7">
        <v>2050105</v>
      </c>
      <c r="B511" s="32" t="s">
        <v>51</v>
      </c>
      <c r="C511" s="8" t="s">
        <v>86</v>
      </c>
      <c r="D511" s="9">
        <v>0</v>
      </c>
      <c r="E511" s="9">
        <v>100000</v>
      </c>
      <c r="F511" s="30"/>
      <c r="G511" s="30">
        <f>-H511+E511</f>
        <v>100000</v>
      </c>
      <c r="H511" s="9">
        <v>0</v>
      </c>
      <c r="I511" s="42"/>
    </row>
    <row r="512" spans="1:9" s="45" customFormat="1" ht="12.75" outlineLevel="2">
      <c r="A512" s="10"/>
      <c r="B512" s="33"/>
      <c r="C512" s="13" t="s">
        <v>66</v>
      </c>
      <c r="D512" s="12">
        <f>SUBTOTAL(9,D510:D511)</f>
        <v>188646.36</v>
      </c>
      <c r="E512" s="12">
        <f>SUBTOTAL(9,E510:E511)</f>
        <v>2741000</v>
      </c>
      <c r="F512" s="12"/>
      <c r="G512" s="12">
        <f>SUBTOTAL(9,G510:G511)</f>
        <v>2651000</v>
      </c>
      <c r="H512" s="12">
        <f>SUBTOTAL(9,H510:H511)</f>
        <v>90000</v>
      </c>
      <c r="I512" s="44"/>
    </row>
    <row r="513" spans="1:9" s="45" customFormat="1" ht="12.75" outlineLevel="2">
      <c r="A513" s="10"/>
      <c r="B513" s="33"/>
      <c r="C513" s="13"/>
      <c r="D513" s="12"/>
      <c r="E513" s="12"/>
      <c r="F513" s="30"/>
      <c r="G513" s="30"/>
      <c r="H513" s="12"/>
      <c r="I513" s="44"/>
    </row>
    <row r="514" spans="1:9" s="45" customFormat="1" ht="12.75" outlineLevel="2">
      <c r="A514" s="10"/>
      <c r="B514" s="33"/>
      <c r="C514" s="11" t="s">
        <v>123</v>
      </c>
      <c r="D514" s="12"/>
      <c r="E514" s="12"/>
      <c r="F514" s="30"/>
      <c r="G514" s="30"/>
      <c r="H514" s="12"/>
      <c r="I514" s="44"/>
    </row>
    <row r="515" spans="1:9" s="45" customFormat="1" ht="25.5" outlineLevel="2">
      <c r="A515" s="10"/>
      <c r="B515" s="33"/>
      <c r="C515" s="5" t="s">
        <v>124</v>
      </c>
      <c r="D515" s="12"/>
      <c r="E515" s="12"/>
      <c r="F515" s="30"/>
      <c r="G515" s="30"/>
      <c r="H515" s="12"/>
      <c r="I515" s="44"/>
    </row>
    <row r="516" spans="1:9" s="38" customFormat="1" ht="12.75" outlineLevel="3">
      <c r="A516" s="7">
        <v>2050201</v>
      </c>
      <c r="B516" s="32" t="s">
        <v>47</v>
      </c>
      <c r="C516" s="8" t="s">
        <v>80</v>
      </c>
      <c r="D516" s="9">
        <v>0</v>
      </c>
      <c r="E516" s="9">
        <v>2400000</v>
      </c>
      <c r="F516" s="30"/>
      <c r="G516" s="30">
        <f>-H516+E516</f>
        <v>2400000</v>
      </c>
      <c r="H516" s="9">
        <v>0</v>
      </c>
      <c r="I516" s="42"/>
    </row>
    <row r="517" spans="1:9" s="38" customFormat="1" ht="25.5" outlineLevel="3">
      <c r="A517" s="7">
        <v>2050205</v>
      </c>
      <c r="B517" s="32" t="s">
        <v>51</v>
      </c>
      <c r="C517" s="8" t="s">
        <v>86</v>
      </c>
      <c r="D517" s="9">
        <v>0</v>
      </c>
      <c r="E517" s="9">
        <v>70000</v>
      </c>
      <c r="F517" s="30"/>
      <c r="G517" s="30"/>
      <c r="H517" s="9">
        <v>70000</v>
      </c>
      <c r="I517" s="42"/>
    </row>
    <row r="518" spans="1:9" s="45" customFormat="1" ht="12.75" outlineLevel="1">
      <c r="A518" s="10"/>
      <c r="B518" s="33"/>
      <c r="C518" s="13" t="s">
        <v>66</v>
      </c>
      <c r="D518" s="12">
        <f>SUBTOTAL(9,D516:D517)</f>
        <v>0</v>
      </c>
      <c r="E518" s="12">
        <f>SUBTOTAL(9,E516:E517)</f>
        <v>2470000</v>
      </c>
      <c r="F518" s="12"/>
      <c r="G518" s="12">
        <f>SUBTOTAL(9,G516:G517)</f>
        <v>2400000</v>
      </c>
      <c r="H518" s="12">
        <f>SUBTOTAL(9,H516:H517)</f>
        <v>70000</v>
      </c>
      <c r="I518" s="44"/>
    </row>
    <row r="519" spans="1:9" s="45" customFormat="1" ht="12.75" outlineLevel="2">
      <c r="A519" s="10"/>
      <c r="B519" s="33"/>
      <c r="C519" s="11" t="s">
        <v>42</v>
      </c>
      <c r="D519" s="12">
        <f>SUBTOTAL(9,D510:D517)</f>
        <v>188646.36</v>
      </c>
      <c r="E519" s="12">
        <f>SUBTOTAL(9,E510:E517)</f>
        <v>5211000</v>
      </c>
      <c r="F519" s="12"/>
      <c r="G519" s="12">
        <f>SUBTOTAL(9,G510:G517)</f>
        <v>5051000</v>
      </c>
      <c r="H519" s="12">
        <f>SUBTOTAL(9,H510:H517)</f>
        <v>160000</v>
      </c>
      <c r="I519" s="44"/>
    </row>
    <row r="520" spans="1:9" s="45" customFormat="1" ht="12.75" outlineLevel="2">
      <c r="A520" s="10"/>
      <c r="B520" s="33"/>
      <c r="C520" s="11"/>
      <c r="D520" s="12"/>
      <c r="E520" s="12"/>
      <c r="F520" s="30"/>
      <c r="G520" s="30"/>
      <c r="H520" s="12"/>
      <c r="I520" s="44"/>
    </row>
    <row r="521" spans="1:9" s="45" customFormat="1" ht="25.5" outlineLevel="2">
      <c r="A521" s="10"/>
      <c r="B521" s="33"/>
      <c r="C521" s="5" t="s">
        <v>127</v>
      </c>
      <c r="D521" s="12"/>
      <c r="E521" s="12"/>
      <c r="F521" s="30"/>
      <c r="G521" s="30"/>
      <c r="H521" s="12"/>
      <c r="I521" s="44"/>
    </row>
    <row r="522" spans="1:9" s="45" customFormat="1" ht="12.75" outlineLevel="2">
      <c r="A522" s="10"/>
      <c r="B522" s="33"/>
      <c r="C522" s="21" t="s">
        <v>183</v>
      </c>
      <c r="D522" s="12"/>
      <c r="E522" s="12"/>
      <c r="F522" s="30"/>
      <c r="G522" s="30"/>
      <c r="H522" s="12"/>
      <c r="I522" s="44"/>
    </row>
    <row r="523" spans="1:9" s="45" customFormat="1" ht="12.75" outlineLevel="2">
      <c r="A523" s="10"/>
      <c r="B523" s="33"/>
      <c r="C523" s="5" t="s">
        <v>126</v>
      </c>
      <c r="D523" s="12"/>
      <c r="E523" s="12"/>
      <c r="F523" s="30"/>
      <c r="G523" s="30"/>
      <c r="H523" s="12"/>
      <c r="I523" s="44"/>
    </row>
    <row r="524" spans="1:9" s="38" customFormat="1" ht="12.75" outlineLevel="3">
      <c r="A524" s="7">
        <v>2060101</v>
      </c>
      <c r="B524" s="32" t="s">
        <v>47</v>
      </c>
      <c r="C524" s="8" t="s">
        <v>80</v>
      </c>
      <c r="D524" s="9">
        <v>342115.15</v>
      </c>
      <c r="E524" s="9">
        <v>1099600</v>
      </c>
      <c r="F524" s="30"/>
      <c r="G524" s="30">
        <f>-H524+E524</f>
        <v>99600</v>
      </c>
      <c r="H524" s="9">
        <v>1000000</v>
      </c>
      <c r="I524" s="42"/>
    </row>
    <row r="525" spans="1:9" s="45" customFormat="1" ht="12.75" outlineLevel="2">
      <c r="A525" s="10"/>
      <c r="B525" s="33"/>
      <c r="C525" s="13" t="s">
        <v>66</v>
      </c>
      <c r="D525" s="12">
        <f>SUBTOTAL(9,D524:D524)</f>
        <v>342115.15</v>
      </c>
      <c r="E525" s="12">
        <f>SUBTOTAL(9,E524:E524)</f>
        <v>1099600</v>
      </c>
      <c r="F525" s="12"/>
      <c r="G525" s="12">
        <f>SUBTOTAL(9,G524:G524)</f>
        <v>99600</v>
      </c>
      <c r="H525" s="12">
        <f>SUBTOTAL(9,H524:H524)</f>
        <v>1000000</v>
      </c>
      <c r="I525" s="44"/>
    </row>
    <row r="526" spans="1:9" s="45" customFormat="1" ht="12.75" outlineLevel="2">
      <c r="A526" s="10"/>
      <c r="B526" s="33"/>
      <c r="C526" s="13"/>
      <c r="D526" s="12"/>
      <c r="E526" s="12"/>
      <c r="F526" s="30"/>
      <c r="G526" s="30"/>
      <c r="H526" s="12"/>
      <c r="I526" s="44"/>
    </row>
    <row r="527" spans="1:9" s="45" customFormat="1" ht="12.75" outlineLevel="2">
      <c r="A527" s="10"/>
      <c r="B527" s="33"/>
      <c r="C527" s="11" t="s">
        <v>128</v>
      </c>
      <c r="D527" s="12"/>
      <c r="E527" s="12"/>
      <c r="F527" s="30"/>
      <c r="G527" s="30"/>
      <c r="H527" s="12"/>
      <c r="I527" s="44"/>
    </row>
    <row r="528" spans="1:9" s="45" customFormat="1" ht="25.5" outlineLevel="2">
      <c r="A528" s="10"/>
      <c r="B528" s="33"/>
      <c r="C528" s="5" t="s">
        <v>129</v>
      </c>
      <c r="D528" s="12"/>
      <c r="E528" s="12"/>
      <c r="F528" s="30"/>
      <c r="G528" s="30"/>
      <c r="H528" s="12"/>
      <c r="I528" s="44"/>
    </row>
    <row r="529" spans="1:9" s="38" customFormat="1" ht="12.75" outlineLevel="3">
      <c r="A529" s="7">
        <v>2060201</v>
      </c>
      <c r="B529" s="32" t="s">
        <v>47</v>
      </c>
      <c r="C529" s="8" t="s">
        <v>80</v>
      </c>
      <c r="D529" s="9">
        <v>522817.38</v>
      </c>
      <c r="E529" s="9">
        <v>3533449</v>
      </c>
      <c r="F529" s="30"/>
      <c r="G529" s="30">
        <f>-H529+E529</f>
        <v>102689</v>
      </c>
      <c r="H529" s="9">
        <v>3430760</v>
      </c>
      <c r="I529" s="42"/>
    </row>
    <row r="530" spans="1:9" s="38" customFormat="1" ht="12.75" outlineLevel="3">
      <c r="A530" s="7">
        <v>2060206</v>
      </c>
      <c r="B530" s="32" t="s">
        <v>52</v>
      </c>
      <c r="C530" s="8" t="s">
        <v>89</v>
      </c>
      <c r="D530" s="9">
        <v>55033.6</v>
      </c>
      <c r="E530" s="9">
        <v>150000</v>
      </c>
      <c r="F530" s="30"/>
      <c r="G530" s="30"/>
      <c r="H530" s="9">
        <v>150000</v>
      </c>
      <c r="I530" s="42"/>
    </row>
    <row r="531" spans="1:9" s="38" customFormat="1" ht="12.75" outlineLevel="3">
      <c r="A531" s="7">
        <v>2060207</v>
      </c>
      <c r="B531" s="32" t="s">
        <v>53</v>
      </c>
      <c r="C531" s="8" t="s">
        <v>91</v>
      </c>
      <c r="D531" s="9">
        <v>0</v>
      </c>
      <c r="E531" s="9">
        <v>0</v>
      </c>
      <c r="F531" s="30">
        <f>H531-E531</f>
        <v>70000</v>
      </c>
      <c r="G531" s="30"/>
      <c r="H531" s="9">
        <v>70000</v>
      </c>
      <c r="I531" s="42"/>
    </row>
    <row r="532" spans="1:9" s="45" customFormat="1" ht="12.75" outlineLevel="2">
      <c r="A532" s="10"/>
      <c r="B532" s="33"/>
      <c r="C532" s="13" t="s">
        <v>66</v>
      </c>
      <c r="D532" s="12">
        <f>SUBTOTAL(9,D529:D531)</f>
        <v>577850.98</v>
      </c>
      <c r="E532" s="12">
        <f>SUBTOTAL(9,E529:E531)</f>
        <v>3683449</v>
      </c>
      <c r="F532" s="12">
        <f>SUBTOTAL(9,F529:F531)</f>
        <v>70000</v>
      </c>
      <c r="G532" s="12">
        <f>SUBTOTAL(9,G529:G531)</f>
        <v>102689</v>
      </c>
      <c r="H532" s="12">
        <f>SUBTOTAL(9,H529:H531)</f>
        <v>3650760</v>
      </c>
      <c r="I532" s="44"/>
    </row>
    <row r="533" spans="1:9" s="45" customFormat="1" ht="12.75" outlineLevel="2">
      <c r="A533" s="10"/>
      <c r="B533" s="33"/>
      <c r="C533" s="11" t="s">
        <v>43</v>
      </c>
      <c r="D533" s="12">
        <f>SUBTOTAL(9,D524:D532)</f>
        <v>919966.13</v>
      </c>
      <c r="E533" s="12">
        <f>SUBTOTAL(9,E524:E532)</f>
        <v>4783049</v>
      </c>
      <c r="F533" s="12">
        <f>SUBTOTAL(9,F524:F532)</f>
        <v>70000</v>
      </c>
      <c r="G533" s="12">
        <f>SUBTOTAL(9,G524:G532)</f>
        <v>202289</v>
      </c>
      <c r="H533" s="12">
        <f>SUBTOTAL(9,H524:H532)</f>
        <v>4650760</v>
      </c>
      <c r="I533" s="44"/>
    </row>
    <row r="534" spans="1:9" s="45" customFormat="1" ht="12.75" outlineLevel="2">
      <c r="A534" s="10"/>
      <c r="B534" s="33"/>
      <c r="D534" s="12"/>
      <c r="E534" s="12"/>
      <c r="F534" s="30"/>
      <c r="G534" s="30"/>
      <c r="H534" s="12"/>
      <c r="I534" s="44"/>
    </row>
    <row r="535" spans="1:9" s="45" customFormat="1" ht="25.5" outlineLevel="2">
      <c r="A535" s="10"/>
      <c r="B535" s="33"/>
      <c r="C535" s="5" t="s">
        <v>143</v>
      </c>
      <c r="D535" s="12"/>
      <c r="E535" s="12"/>
      <c r="F535" s="30"/>
      <c r="G535" s="30"/>
      <c r="H535" s="12"/>
      <c r="I535" s="44"/>
    </row>
    <row r="536" spans="1:9" s="45" customFormat="1" ht="12.75" outlineLevel="2">
      <c r="A536" s="10"/>
      <c r="B536" s="33"/>
      <c r="C536" s="11" t="s">
        <v>134</v>
      </c>
      <c r="D536" s="12"/>
      <c r="E536" s="12"/>
      <c r="F536" s="30"/>
      <c r="G536" s="30"/>
      <c r="H536" s="12"/>
      <c r="I536" s="44"/>
    </row>
    <row r="537" spans="1:9" s="45" customFormat="1" ht="25.5" outlineLevel="2">
      <c r="A537" s="10"/>
      <c r="B537" s="33"/>
      <c r="C537" s="5" t="s">
        <v>135</v>
      </c>
      <c r="D537" s="12"/>
      <c r="E537" s="12"/>
      <c r="F537" s="30"/>
      <c r="G537" s="30"/>
      <c r="H537" s="12"/>
      <c r="I537" s="44"/>
    </row>
    <row r="538" spans="2:7" s="38" customFormat="1" ht="12.75">
      <c r="B538" s="39"/>
      <c r="C538" s="43"/>
      <c r="F538" s="30"/>
      <c r="G538" s="30"/>
    </row>
    <row r="539" spans="1:9" s="38" customFormat="1" ht="12.75" outlineLevel="3">
      <c r="A539" s="7">
        <v>2080101</v>
      </c>
      <c r="B539" s="32" t="s">
        <v>47</v>
      </c>
      <c r="C539" s="8" t="s">
        <v>80</v>
      </c>
      <c r="D539" s="9">
        <v>14801504.540000001</v>
      </c>
      <c r="E539" s="9">
        <v>19337000</v>
      </c>
      <c r="F539" s="30"/>
      <c r="G539" s="30">
        <f>-H539+E539</f>
        <v>8475000</v>
      </c>
      <c r="H539" s="9">
        <v>10862000</v>
      </c>
      <c r="I539" s="42"/>
    </row>
    <row r="540" spans="1:9" s="38" customFormat="1" ht="12.75" outlineLevel="3">
      <c r="A540" s="7">
        <v>2080106</v>
      </c>
      <c r="B540" s="32" t="s">
        <v>52</v>
      </c>
      <c r="C540" s="8" t="s">
        <v>89</v>
      </c>
      <c r="D540" s="9">
        <v>0</v>
      </c>
      <c r="E540" s="9">
        <v>6617</v>
      </c>
      <c r="F540" s="30"/>
      <c r="G540" s="30">
        <f>-H540+E540</f>
        <v>6617</v>
      </c>
      <c r="H540" s="9">
        <v>0</v>
      </c>
      <c r="I540" s="42"/>
    </row>
    <row r="541" spans="1:9" s="38" customFormat="1" ht="12.75" outlineLevel="3">
      <c r="A541" s="7">
        <v>2080107</v>
      </c>
      <c r="B541" s="32" t="s">
        <v>53</v>
      </c>
      <c r="C541" s="8" t="s">
        <v>91</v>
      </c>
      <c r="D541" s="9"/>
      <c r="E541" s="9"/>
      <c r="F541" s="30"/>
      <c r="G541" s="30"/>
      <c r="H541" s="9"/>
      <c r="I541" s="42"/>
    </row>
    <row r="542" spans="1:9" s="45" customFormat="1" ht="12.75" outlineLevel="2">
      <c r="A542" s="10"/>
      <c r="B542" s="33"/>
      <c r="C542" s="13" t="s">
        <v>66</v>
      </c>
      <c r="D542" s="12">
        <f>SUBTOTAL(9,D539:D541)</f>
        <v>14801504.540000001</v>
      </c>
      <c r="E542" s="12">
        <f>SUBTOTAL(9,E539:E541)</f>
        <v>19343617</v>
      </c>
      <c r="F542" s="12"/>
      <c r="G542" s="12">
        <f>SUBTOTAL(9,G539:G541)</f>
        <v>8481617</v>
      </c>
      <c r="H542" s="12">
        <f>SUBTOTAL(9,H539:H541)</f>
        <v>10862000</v>
      </c>
      <c r="I542" s="44"/>
    </row>
    <row r="543" spans="1:9" s="45" customFormat="1" ht="12.75" outlineLevel="2">
      <c r="A543" s="10"/>
      <c r="B543" s="33"/>
      <c r="C543" s="13"/>
      <c r="D543" s="12"/>
      <c r="E543" s="12"/>
      <c r="F543" s="30"/>
      <c r="G543" s="30"/>
      <c r="H543" s="12"/>
      <c r="I543" s="44"/>
    </row>
    <row r="544" spans="1:9" s="45" customFormat="1" ht="12.75" outlineLevel="2">
      <c r="A544" s="10"/>
      <c r="B544" s="33"/>
      <c r="C544" s="11" t="s">
        <v>136</v>
      </c>
      <c r="D544" s="12"/>
      <c r="E544" s="12"/>
      <c r="F544" s="30"/>
      <c r="G544" s="30"/>
      <c r="H544" s="12"/>
      <c r="I544" s="44"/>
    </row>
    <row r="545" spans="1:9" s="45" customFormat="1" ht="25.5" outlineLevel="2">
      <c r="A545" s="10"/>
      <c r="B545" s="33"/>
      <c r="C545" s="5" t="s">
        <v>137</v>
      </c>
      <c r="D545" s="12"/>
      <c r="E545" s="12"/>
      <c r="F545" s="30"/>
      <c r="G545" s="30"/>
      <c r="H545" s="12"/>
      <c r="I545" s="44"/>
    </row>
    <row r="546" spans="1:9" s="38" customFormat="1" ht="12.75" outlineLevel="3">
      <c r="A546" s="7">
        <v>2080201</v>
      </c>
      <c r="B546" s="32" t="s">
        <v>47</v>
      </c>
      <c r="C546" s="8" t="s">
        <v>80</v>
      </c>
      <c r="D546" s="9">
        <v>149813.05</v>
      </c>
      <c r="E546" s="9">
        <v>700000</v>
      </c>
      <c r="F546" s="30"/>
      <c r="G546" s="30">
        <f>-H546+E546</f>
        <v>200000</v>
      </c>
      <c r="H546" s="9">
        <v>500000</v>
      </c>
      <c r="I546" s="42"/>
    </row>
    <row r="547" spans="1:9" s="45" customFormat="1" ht="12.75" outlineLevel="2">
      <c r="A547" s="10"/>
      <c r="B547" s="33"/>
      <c r="C547" s="13" t="s">
        <v>66</v>
      </c>
      <c r="D547" s="12">
        <f>SUBTOTAL(9,D546:D546)</f>
        <v>149813.05</v>
      </c>
      <c r="E547" s="12">
        <f>SUBTOTAL(9,E546:E546)</f>
        <v>700000</v>
      </c>
      <c r="F547" s="12"/>
      <c r="G547" s="12">
        <f>SUBTOTAL(9,G546:G546)</f>
        <v>200000</v>
      </c>
      <c r="H547" s="12">
        <f>SUBTOTAL(9,H546:H546)</f>
        <v>500000</v>
      </c>
      <c r="I547" s="44"/>
    </row>
    <row r="548" spans="1:9" s="45" customFormat="1" ht="12.75" outlineLevel="2">
      <c r="A548" s="10"/>
      <c r="B548" s="33"/>
      <c r="C548" s="13"/>
      <c r="D548" s="12"/>
      <c r="E548" s="12"/>
      <c r="F548" s="30"/>
      <c r="G548" s="30"/>
      <c r="H548" s="12"/>
      <c r="I548" s="44"/>
    </row>
    <row r="549" spans="1:9" s="45" customFormat="1" ht="12.75" outlineLevel="2">
      <c r="A549" s="10"/>
      <c r="B549" s="33"/>
      <c r="C549" s="11" t="s">
        <v>138</v>
      </c>
      <c r="D549" s="12"/>
      <c r="E549" s="12"/>
      <c r="F549" s="30"/>
      <c r="G549" s="30"/>
      <c r="H549" s="12"/>
      <c r="I549" s="44"/>
    </row>
    <row r="550" spans="1:9" s="45" customFormat="1" ht="25.5" outlineLevel="2">
      <c r="A550" s="10"/>
      <c r="B550" s="33"/>
      <c r="C550" s="5" t="s">
        <v>139</v>
      </c>
      <c r="D550" s="12"/>
      <c r="E550" s="12"/>
      <c r="F550" s="30"/>
      <c r="G550" s="30"/>
      <c r="H550" s="12"/>
      <c r="I550" s="44"/>
    </row>
    <row r="551" spans="1:9" s="38" customFormat="1" ht="12.75" outlineLevel="3">
      <c r="A551" s="7">
        <v>2080301</v>
      </c>
      <c r="B551" s="32" t="s">
        <v>47</v>
      </c>
      <c r="C551" s="8" t="s">
        <v>80</v>
      </c>
      <c r="D551" s="9">
        <v>2450000</v>
      </c>
      <c r="E551" s="9">
        <v>7276000</v>
      </c>
      <c r="F551" s="30"/>
      <c r="G551" s="30">
        <f>-H551+E551</f>
        <v>7226000</v>
      </c>
      <c r="H551" s="9">
        <v>50000</v>
      </c>
      <c r="I551" s="42"/>
    </row>
    <row r="552" spans="1:9" s="45" customFormat="1" ht="12.75" outlineLevel="1">
      <c r="A552" s="10"/>
      <c r="B552" s="32"/>
      <c r="C552" s="13" t="s">
        <v>66</v>
      </c>
      <c r="D552" s="12">
        <f>SUBTOTAL(9,D551:D551)</f>
        <v>2450000</v>
      </c>
      <c r="E552" s="12">
        <f>SUBTOTAL(9,E551:E551)</f>
        <v>7276000</v>
      </c>
      <c r="F552" s="12"/>
      <c r="G552" s="12">
        <f>SUBTOTAL(9,G551:G551)</f>
        <v>7226000</v>
      </c>
      <c r="H552" s="12">
        <f>SUBTOTAL(9,H551:H551)</f>
        <v>50000</v>
      </c>
      <c r="I552" s="44"/>
    </row>
    <row r="553" spans="1:9" s="45" customFormat="1" ht="12.75" outlineLevel="2">
      <c r="A553" s="10"/>
      <c r="B553" s="33"/>
      <c r="C553" s="11" t="s">
        <v>44</v>
      </c>
      <c r="D553" s="12">
        <f>SUBTOTAL(9,D539:D551)</f>
        <v>17401317.590000004</v>
      </c>
      <c r="E553" s="12">
        <f>SUBTOTAL(9,E539:E551)</f>
        <v>27319617</v>
      </c>
      <c r="F553" s="12"/>
      <c r="G553" s="12">
        <f>SUBTOTAL(9,G539:G551)</f>
        <v>15907617</v>
      </c>
      <c r="H553" s="12">
        <f>SUBTOTAL(9,H539:H551)</f>
        <v>11412000</v>
      </c>
      <c r="I553" s="44"/>
    </row>
    <row r="554" spans="1:9" s="45" customFormat="1" ht="12.75" outlineLevel="2">
      <c r="A554" s="10"/>
      <c r="B554" s="33"/>
      <c r="D554" s="12"/>
      <c r="E554" s="12"/>
      <c r="F554" s="30"/>
      <c r="G554" s="30"/>
      <c r="H554" s="12"/>
      <c r="I554" s="44"/>
    </row>
    <row r="555" spans="1:9" s="45" customFormat="1" ht="25.5" outlineLevel="2">
      <c r="A555" s="10"/>
      <c r="B555" s="33"/>
      <c r="C555" s="5" t="s">
        <v>142</v>
      </c>
      <c r="D555" s="12"/>
      <c r="E555" s="12"/>
      <c r="F555" s="30"/>
      <c r="G555" s="30"/>
      <c r="H555" s="12"/>
      <c r="I555" s="44"/>
    </row>
    <row r="556" spans="1:9" s="45" customFormat="1" ht="12.75" outlineLevel="2">
      <c r="A556" s="10"/>
      <c r="B556" s="33"/>
      <c r="C556" s="11" t="s">
        <v>140</v>
      </c>
      <c r="D556" s="12"/>
      <c r="E556" s="12"/>
      <c r="F556" s="30"/>
      <c r="G556" s="30"/>
      <c r="H556" s="12"/>
      <c r="I556" s="44"/>
    </row>
    <row r="557" spans="1:9" s="45" customFormat="1" ht="25.5" outlineLevel="2">
      <c r="A557" s="10"/>
      <c r="B557" s="33"/>
      <c r="C557" s="5" t="s">
        <v>141</v>
      </c>
      <c r="D557" s="12"/>
      <c r="E557" s="12"/>
      <c r="F557" s="30"/>
      <c r="G557" s="30"/>
      <c r="H557" s="12"/>
      <c r="I557" s="44"/>
    </row>
    <row r="558" spans="1:9" s="38" customFormat="1" ht="12.75" outlineLevel="3">
      <c r="A558" s="7">
        <v>2090101</v>
      </c>
      <c r="B558" s="32" t="s">
        <v>47</v>
      </c>
      <c r="C558" s="8" t="s">
        <v>80</v>
      </c>
      <c r="D558" s="9">
        <v>1057000</v>
      </c>
      <c r="E558" s="9">
        <v>520000</v>
      </c>
      <c r="F558" s="30"/>
      <c r="G558" s="30"/>
      <c r="H558" s="9">
        <v>520000</v>
      </c>
      <c r="I558" s="42"/>
    </row>
    <row r="559" spans="1:9" s="38" customFormat="1" ht="25.5" outlineLevel="3">
      <c r="A559" s="7">
        <v>2090105</v>
      </c>
      <c r="B559" s="32" t="s">
        <v>51</v>
      </c>
      <c r="C559" s="8" t="s">
        <v>86</v>
      </c>
      <c r="D559" s="9">
        <v>971</v>
      </c>
      <c r="E559" s="9">
        <v>4000</v>
      </c>
      <c r="F559" s="30"/>
      <c r="G559" s="30">
        <f>-H559+E559</f>
        <v>2000</v>
      </c>
      <c r="H559" s="9">
        <v>2000</v>
      </c>
      <c r="I559" s="42"/>
    </row>
    <row r="560" spans="1:9" s="38" customFormat="1" ht="12.75" outlineLevel="3">
      <c r="A560" s="7">
        <v>2090106</v>
      </c>
      <c r="B560" s="32" t="s">
        <v>52</v>
      </c>
      <c r="C560" s="8" t="s">
        <v>89</v>
      </c>
      <c r="D560" s="9">
        <v>0</v>
      </c>
      <c r="E560" s="9">
        <v>80000</v>
      </c>
      <c r="F560" s="30">
        <f>H560-E560</f>
        <v>20000</v>
      </c>
      <c r="G560" s="30"/>
      <c r="H560" s="9">
        <v>100000</v>
      </c>
      <c r="I560" s="42"/>
    </row>
    <row r="561" spans="1:9" s="38" customFormat="1" ht="12.75" outlineLevel="3">
      <c r="A561" s="7">
        <v>2090107</v>
      </c>
      <c r="B561" s="32" t="s">
        <v>53</v>
      </c>
      <c r="C561" s="8" t="s">
        <v>91</v>
      </c>
      <c r="D561" s="9">
        <v>469190.26</v>
      </c>
      <c r="E561" s="9">
        <v>3650000</v>
      </c>
      <c r="F561" s="30"/>
      <c r="G561" s="30">
        <f>-H561+E561</f>
        <v>3060000</v>
      </c>
      <c r="H561" s="9">
        <v>590000</v>
      </c>
      <c r="I561" s="42"/>
    </row>
    <row r="562" spans="1:9" s="38" customFormat="1" ht="12.75" outlineLevel="3">
      <c r="A562" s="7">
        <v>2090110</v>
      </c>
      <c r="B562" s="32" t="s">
        <v>56</v>
      </c>
      <c r="C562" s="8" t="s">
        <v>101</v>
      </c>
      <c r="D562" s="9"/>
      <c r="E562" s="9"/>
      <c r="F562" s="30"/>
      <c r="G562" s="30"/>
      <c r="H562" s="9"/>
      <c r="I562" s="42"/>
    </row>
    <row r="563" spans="1:9" s="45" customFormat="1" ht="12.75" outlineLevel="2">
      <c r="A563" s="10"/>
      <c r="B563" s="33"/>
      <c r="C563" s="13" t="s">
        <v>66</v>
      </c>
      <c r="D563" s="12">
        <f>SUBTOTAL(9,D558:D562)</f>
        <v>1527161.26</v>
      </c>
      <c r="E563" s="12">
        <f>SUBTOTAL(9,E558:E562)</f>
        <v>4254000</v>
      </c>
      <c r="F563" s="12">
        <f>SUBTOTAL(9,F558:F562)</f>
        <v>20000</v>
      </c>
      <c r="G563" s="12">
        <f>SUBTOTAL(9,G558:G562)</f>
        <v>3062000</v>
      </c>
      <c r="H563" s="12">
        <f>SUBTOTAL(9,H558:H562)</f>
        <v>1212000</v>
      </c>
      <c r="I563" s="44"/>
    </row>
    <row r="564" spans="1:9" s="45" customFormat="1" ht="12.75" outlineLevel="2">
      <c r="A564" s="10"/>
      <c r="B564" s="33"/>
      <c r="C564" s="13"/>
      <c r="D564" s="12"/>
      <c r="E564" s="12"/>
      <c r="F564" s="30"/>
      <c r="G564" s="30"/>
      <c r="H564" s="12"/>
      <c r="I564" s="44"/>
    </row>
    <row r="565" spans="1:9" s="45" customFormat="1" ht="12.75" outlineLevel="2">
      <c r="A565" s="10"/>
      <c r="B565" s="33"/>
      <c r="C565" s="11" t="s">
        <v>144</v>
      </c>
      <c r="D565" s="12"/>
      <c r="E565" s="12"/>
      <c r="F565" s="30"/>
      <c r="G565" s="30"/>
      <c r="H565" s="12"/>
      <c r="I565" s="44"/>
    </row>
    <row r="566" spans="1:9" s="45" customFormat="1" ht="38.25" outlineLevel="2">
      <c r="A566" s="10"/>
      <c r="B566" s="33"/>
      <c r="C566" s="5" t="s">
        <v>145</v>
      </c>
      <c r="D566" s="12"/>
      <c r="E566" s="12"/>
      <c r="F566" s="30"/>
      <c r="G566" s="30"/>
      <c r="H566" s="12"/>
      <c r="I566" s="44"/>
    </row>
    <row r="567" spans="1:9" s="38" customFormat="1" ht="12.75" outlineLevel="3">
      <c r="A567" s="7">
        <v>2090201</v>
      </c>
      <c r="B567" s="32" t="s">
        <v>47</v>
      </c>
      <c r="C567" s="8" t="s">
        <v>80</v>
      </c>
      <c r="D567" s="9">
        <v>1511743.86</v>
      </c>
      <c r="E567" s="9">
        <v>14588000</v>
      </c>
      <c r="F567" s="30"/>
      <c r="G567" s="30">
        <f>-H567+E567</f>
        <v>3393000</v>
      </c>
      <c r="H567" s="9">
        <v>11195000</v>
      </c>
      <c r="I567" s="42"/>
    </row>
    <row r="568" spans="1:9" s="45" customFormat="1" ht="12.75" outlineLevel="2">
      <c r="A568" s="10"/>
      <c r="B568" s="33"/>
      <c r="C568" s="13" t="s">
        <v>66</v>
      </c>
      <c r="D568" s="12">
        <f>SUBTOTAL(9,D567:D567)</f>
        <v>1511743.86</v>
      </c>
      <c r="E568" s="12">
        <f>SUBTOTAL(9,E567:E567)</f>
        <v>14588000</v>
      </c>
      <c r="F568" s="12"/>
      <c r="G568" s="12">
        <f>SUBTOTAL(9,G567:G567)</f>
        <v>3393000</v>
      </c>
      <c r="H568" s="12">
        <f>SUBTOTAL(9,H567:H567)</f>
        <v>11195000</v>
      </c>
      <c r="I568" s="44"/>
    </row>
    <row r="569" spans="1:9" s="45" customFormat="1" ht="12.75" outlineLevel="2">
      <c r="A569" s="10"/>
      <c r="B569" s="33"/>
      <c r="C569" s="13"/>
      <c r="D569" s="12"/>
      <c r="E569" s="12"/>
      <c r="F569" s="30"/>
      <c r="G569" s="30"/>
      <c r="H569" s="12"/>
      <c r="I569" s="44"/>
    </row>
    <row r="570" spans="1:9" s="45" customFormat="1" ht="12.75" outlineLevel="2">
      <c r="A570" s="10"/>
      <c r="B570" s="33"/>
      <c r="C570" s="11" t="s">
        <v>146</v>
      </c>
      <c r="D570" s="12"/>
      <c r="E570" s="12"/>
      <c r="F570" s="30"/>
      <c r="G570" s="30"/>
      <c r="H570" s="12"/>
      <c r="I570" s="44"/>
    </row>
    <row r="571" spans="1:9" s="45" customFormat="1" ht="12.75" outlineLevel="2">
      <c r="A571" s="10"/>
      <c r="B571" s="33"/>
      <c r="C571" s="5" t="s">
        <v>147</v>
      </c>
      <c r="D571" s="12"/>
      <c r="E571" s="12"/>
      <c r="F571" s="30"/>
      <c r="G571" s="30"/>
      <c r="H571" s="12"/>
      <c r="I571" s="44"/>
    </row>
    <row r="572" spans="1:9" s="38" customFormat="1" ht="25.5" outlineLevel="3">
      <c r="A572" s="7">
        <v>2090305</v>
      </c>
      <c r="B572" s="32" t="s">
        <v>51</v>
      </c>
      <c r="C572" s="8" t="s">
        <v>86</v>
      </c>
      <c r="D572" s="9">
        <v>7939.34</v>
      </c>
      <c r="E572" s="9">
        <v>0</v>
      </c>
      <c r="F572" s="30">
        <f>H572-E572</f>
        <v>73510</v>
      </c>
      <c r="G572" s="30"/>
      <c r="H572" s="9">
        <v>73510</v>
      </c>
      <c r="I572" s="42"/>
    </row>
    <row r="573" spans="1:9" s="45" customFormat="1" ht="12.75" outlineLevel="2">
      <c r="A573" s="10"/>
      <c r="B573" s="33"/>
      <c r="C573" s="13" t="s">
        <v>66</v>
      </c>
      <c r="D573" s="12">
        <f>SUBTOTAL(9,D572:D572)</f>
        <v>7939.34</v>
      </c>
      <c r="E573" s="12">
        <f>SUBTOTAL(9,E572:E572)</f>
        <v>0</v>
      </c>
      <c r="F573" s="12">
        <f>SUBTOTAL(9,F572:F572)</f>
        <v>73510</v>
      </c>
      <c r="G573" s="12"/>
      <c r="H573" s="12">
        <f>SUBTOTAL(9,H572:H572)</f>
        <v>73510</v>
      </c>
      <c r="I573" s="44"/>
    </row>
    <row r="574" spans="1:9" s="45" customFormat="1" ht="12.75" outlineLevel="2">
      <c r="A574" s="10"/>
      <c r="B574" s="33"/>
      <c r="C574" s="13"/>
      <c r="D574" s="12"/>
      <c r="E574" s="12"/>
      <c r="F574" s="30"/>
      <c r="G574" s="30"/>
      <c r="H574" s="12"/>
      <c r="I574" s="44"/>
    </row>
    <row r="575" spans="1:9" s="45" customFormat="1" ht="12.75" outlineLevel="2">
      <c r="A575" s="10"/>
      <c r="B575" s="33"/>
      <c r="C575" s="11" t="s">
        <v>148</v>
      </c>
      <c r="D575" s="12"/>
      <c r="E575" s="12"/>
      <c r="F575" s="30"/>
      <c r="G575" s="30"/>
      <c r="H575" s="12"/>
      <c r="I575" s="44"/>
    </row>
    <row r="576" spans="1:9" s="45" customFormat="1" ht="12.75" outlineLevel="2">
      <c r="A576" s="10"/>
      <c r="B576" s="33"/>
      <c r="C576" s="5" t="s">
        <v>149</v>
      </c>
      <c r="D576" s="12"/>
      <c r="E576" s="12"/>
      <c r="F576" s="30"/>
      <c r="G576" s="30"/>
      <c r="H576" s="12"/>
      <c r="I576" s="44"/>
    </row>
    <row r="577" spans="1:9" s="38" customFormat="1" ht="12.75" outlineLevel="3">
      <c r="A577" s="7">
        <v>2090407</v>
      </c>
      <c r="B577" s="32" t="s">
        <v>53</v>
      </c>
      <c r="C577" s="8" t="s">
        <v>91</v>
      </c>
      <c r="D577" s="9">
        <v>500000</v>
      </c>
      <c r="E577" s="9">
        <v>1800000</v>
      </c>
      <c r="F577" s="30"/>
      <c r="G577" s="30">
        <f>-H577+E577</f>
        <v>1800000</v>
      </c>
      <c r="H577" s="9">
        <v>0</v>
      </c>
      <c r="I577" s="42"/>
    </row>
    <row r="578" spans="1:9" s="38" customFormat="1" ht="12.75" outlineLevel="3">
      <c r="A578" s="7">
        <v>2090408</v>
      </c>
      <c r="B578" s="32" t="s">
        <v>54</v>
      </c>
      <c r="C578" s="8" t="s">
        <v>92</v>
      </c>
      <c r="D578" s="9"/>
      <c r="E578" s="9"/>
      <c r="F578" s="30"/>
      <c r="G578" s="30"/>
      <c r="H578" s="9"/>
      <c r="I578" s="42"/>
    </row>
    <row r="579" spans="1:9" s="45" customFormat="1" ht="12.75" outlineLevel="2">
      <c r="A579" s="10"/>
      <c r="B579" s="33"/>
      <c r="C579" s="13" t="s">
        <v>66</v>
      </c>
      <c r="D579" s="12">
        <f>SUBTOTAL(9,D577:D578)</f>
        <v>500000</v>
      </c>
      <c r="E579" s="12">
        <f>SUBTOTAL(9,E577:E578)</f>
        <v>1800000</v>
      </c>
      <c r="F579" s="12"/>
      <c r="G579" s="12">
        <f>SUBTOTAL(9,G577:G578)</f>
        <v>1800000</v>
      </c>
      <c r="H579" s="12">
        <f>SUBTOTAL(9,H577:H578)</f>
        <v>0</v>
      </c>
      <c r="I579" s="44"/>
    </row>
    <row r="580" spans="1:9" s="45" customFormat="1" ht="12.75" outlineLevel="2">
      <c r="A580" s="10"/>
      <c r="B580" s="33"/>
      <c r="C580" s="13"/>
      <c r="D580" s="12"/>
      <c r="E580" s="12"/>
      <c r="F580" s="30"/>
      <c r="G580" s="30"/>
      <c r="H580" s="12"/>
      <c r="I580" s="44"/>
    </row>
    <row r="581" spans="1:9" s="45" customFormat="1" ht="12.75" outlineLevel="2">
      <c r="A581" s="10"/>
      <c r="B581" s="33"/>
      <c r="C581" s="11" t="s">
        <v>152</v>
      </c>
      <c r="D581" s="12"/>
      <c r="E581" s="12"/>
      <c r="F581" s="30"/>
      <c r="G581" s="30"/>
      <c r="H581" s="12"/>
      <c r="I581" s="44"/>
    </row>
    <row r="582" spans="1:9" s="45" customFormat="1" ht="51" outlineLevel="2">
      <c r="A582" s="10"/>
      <c r="B582" s="33"/>
      <c r="C582" s="5" t="s">
        <v>153</v>
      </c>
      <c r="D582" s="12"/>
      <c r="E582" s="12"/>
      <c r="F582" s="30"/>
      <c r="G582" s="30"/>
      <c r="H582" s="12"/>
      <c r="I582" s="44"/>
    </row>
    <row r="583" spans="1:9" s="38" customFormat="1" ht="12.75" outlineLevel="3">
      <c r="A583" s="7">
        <v>2090601</v>
      </c>
      <c r="B583" s="32" t="s">
        <v>47</v>
      </c>
      <c r="C583" s="8" t="s">
        <v>80</v>
      </c>
      <c r="D583" s="9">
        <v>126859.75</v>
      </c>
      <c r="E583" s="9">
        <v>780000</v>
      </c>
      <c r="F583" s="30">
        <f>H583-E583</f>
        <v>5780000</v>
      </c>
      <c r="G583" s="30"/>
      <c r="H583" s="9">
        <v>6560000</v>
      </c>
      <c r="I583" s="42"/>
    </row>
    <row r="584" spans="1:9" s="38" customFormat="1" ht="25.5" outlineLevel="3">
      <c r="A584" s="7">
        <v>2090605</v>
      </c>
      <c r="B584" s="32" t="s">
        <v>51</v>
      </c>
      <c r="C584" s="8" t="s">
        <v>86</v>
      </c>
      <c r="D584" s="9">
        <v>0</v>
      </c>
      <c r="E584" s="9">
        <v>150000</v>
      </c>
      <c r="F584" s="30">
        <f>H584-E584</f>
        <v>140000</v>
      </c>
      <c r="G584" s="30"/>
      <c r="H584" s="9">
        <v>290000</v>
      </c>
      <c r="I584" s="42"/>
    </row>
    <row r="585" spans="1:9" s="38" customFormat="1" ht="12.75" outlineLevel="3">
      <c r="A585" s="7">
        <v>2090607</v>
      </c>
      <c r="B585" s="32" t="s">
        <v>53</v>
      </c>
      <c r="C585" s="8" t="s">
        <v>91</v>
      </c>
      <c r="D585" s="9">
        <v>50238.84</v>
      </c>
      <c r="E585" s="9">
        <v>0</v>
      </c>
      <c r="F585" s="30"/>
      <c r="G585" s="30"/>
      <c r="H585" s="9">
        <v>0</v>
      </c>
      <c r="I585" s="42"/>
    </row>
    <row r="586" spans="1:9" s="45" customFormat="1" ht="12.75" outlineLevel="1">
      <c r="A586" s="10"/>
      <c r="B586" s="33"/>
      <c r="C586" s="13" t="s">
        <v>66</v>
      </c>
      <c r="D586" s="12">
        <f>SUBTOTAL(9,D583:D585)</f>
        <v>177098.59</v>
      </c>
      <c r="E586" s="12">
        <f>SUBTOTAL(9,E583:E585)</f>
        <v>930000</v>
      </c>
      <c r="F586" s="12">
        <f>SUBTOTAL(9,F583:F585)</f>
        <v>5920000</v>
      </c>
      <c r="G586" s="12"/>
      <c r="H586" s="12">
        <f>SUBTOTAL(9,H583:H585)</f>
        <v>6850000</v>
      </c>
      <c r="I586" s="44"/>
    </row>
    <row r="587" spans="1:9" s="45" customFormat="1" ht="12.75" outlineLevel="2">
      <c r="A587" s="10"/>
      <c r="B587" s="33"/>
      <c r="C587" s="11" t="s">
        <v>45</v>
      </c>
      <c r="D587" s="12">
        <f>SUBTOTAL(9,D558:D585)</f>
        <v>3723943.05</v>
      </c>
      <c r="E587" s="12">
        <f>SUBTOTAL(9,E558:E585)</f>
        <v>21572000</v>
      </c>
      <c r="F587" s="12">
        <f>SUBTOTAL(9,F558:F585)</f>
        <v>6013510</v>
      </c>
      <c r="G587" s="12">
        <f>SUBTOTAL(9,G558:G585)</f>
        <v>8255000</v>
      </c>
      <c r="H587" s="12">
        <f>SUBTOTAL(9,H558:H585)</f>
        <v>19330510</v>
      </c>
      <c r="I587" s="44"/>
    </row>
    <row r="588" spans="1:9" s="45" customFormat="1" ht="12.75" outlineLevel="2">
      <c r="A588" s="10"/>
      <c r="B588" s="33"/>
      <c r="C588" s="11"/>
      <c r="D588" s="12"/>
      <c r="E588" s="12"/>
      <c r="F588" s="30"/>
      <c r="G588" s="30"/>
      <c r="H588" s="12"/>
      <c r="I588" s="44"/>
    </row>
    <row r="589" spans="1:9" s="45" customFormat="1" ht="12.75" outlineLevel="2">
      <c r="A589" s="10"/>
      <c r="B589" s="33"/>
      <c r="C589" s="4" t="s">
        <v>184</v>
      </c>
      <c r="D589" s="12"/>
      <c r="E589" s="12"/>
      <c r="F589" s="30"/>
      <c r="G589" s="30"/>
      <c r="H589" s="12"/>
      <c r="I589" s="44"/>
    </row>
    <row r="590" spans="1:9" s="45" customFormat="1" ht="12.75" outlineLevel="2">
      <c r="A590" s="10"/>
      <c r="B590" s="33"/>
      <c r="C590" s="11" t="s">
        <v>156</v>
      </c>
      <c r="D590" s="12"/>
      <c r="E590" s="12"/>
      <c r="F590" s="30"/>
      <c r="G590" s="30"/>
      <c r="H590" s="12"/>
      <c r="I590" s="44"/>
    </row>
    <row r="591" spans="1:9" s="45" customFormat="1" ht="25.5" outlineLevel="2">
      <c r="A591" s="10"/>
      <c r="B591" s="33"/>
      <c r="C591" s="5" t="s">
        <v>157</v>
      </c>
      <c r="D591" s="12"/>
      <c r="E591" s="12"/>
      <c r="F591" s="30"/>
      <c r="G591" s="30"/>
      <c r="H591" s="12"/>
      <c r="I591" s="44"/>
    </row>
    <row r="592" spans="1:9" s="38" customFormat="1" ht="12.75" outlineLevel="3">
      <c r="A592" s="7">
        <v>2100201</v>
      </c>
      <c r="B592" s="32" t="s">
        <v>47</v>
      </c>
      <c r="C592" s="8" t="s">
        <v>80</v>
      </c>
      <c r="D592" s="9">
        <v>0</v>
      </c>
      <c r="E592" s="9">
        <v>400000</v>
      </c>
      <c r="F592" s="30"/>
      <c r="G592" s="30">
        <f>-H592+E592</f>
        <v>150000</v>
      </c>
      <c r="H592" s="9">
        <v>250000</v>
      </c>
      <c r="I592" s="42"/>
    </row>
    <row r="593" spans="1:9" s="45" customFormat="1" ht="12.75" outlineLevel="2">
      <c r="A593" s="10"/>
      <c r="B593" s="33"/>
      <c r="C593" s="13" t="s">
        <v>66</v>
      </c>
      <c r="D593" s="12">
        <f>SUBTOTAL(9,D592:D592)</f>
        <v>0</v>
      </c>
      <c r="E593" s="12">
        <f>SUBTOTAL(9,E592:E592)</f>
        <v>400000</v>
      </c>
      <c r="F593" s="12"/>
      <c r="G593" s="12">
        <f>SUBTOTAL(9,G592:G592)</f>
        <v>150000</v>
      </c>
      <c r="H593" s="12">
        <f>SUBTOTAL(9,H592:H592)</f>
        <v>250000</v>
      </c>
      <c r="I593" s="44"/>
    </row>
    <row r="594" spans="1:9" s="45" customFormat="1" ht="12.75" outlineLevel="2">
      <c r="A594" s="10"/>
      <c r="B594" s="33"/>
      <c r="C594" s="13"/>
      <c r="D594" s="12"/>
      <c r="E594" s="12"/>
      <c r="F594" s="30"/>
      <c r="G594" s="30"/>
      <c r="H594" s="12"/>
      <c r="I594" s="44"/>
    </row>
    <row r="595" spans="1:9" s="45" customFormat="1" ht="12.75" outlineLevel="2">
      <c r="A595" s="10"/>
      <c r="B595" s="33"/>
      <c r="C595" s="11" t="s">
        <v>158</v>
      </c>
      <c r="D595" s="12"/>
      <c r="E595" s="12"/>
      <c r="F595" s="30"/>
      <c r="G595" s="30"/>
      <c r="H595" s="12"/>
      <c r="I595" s="44"/>
    </row>
    <row r="596" spans="1:9" s="45" customFormat="1" ht="25.5" outlineLevel="2">
      <c r="A596" s="10"/>
      <c r="B596" s="33"/>
      <c r="C596" s="5" t="s">
        <v>159</v>
      </c>
      <c r="D596" s="12"/>
      <c r="E596" s="12"/>
      <c r="F596" s="30"/>
      <c r="G596" s="30"/>
      <c r="H596" s="12"/>
      <c r="I596" s="44"/>
    </row>
    <row r="597" spans="1:9" s="38" customFormat="1" ht="25.5" outlineLevel="3">
      <c r="A597" s="7">
        <v>2100405</v>
      </c>
      <c r="B597" s="32" t="s">
        <v>51</v>
      </c>
      <c r="C597" s="8" t="s">
        <v>86</v>
      </c>
      <c r="D597" s="9">
        <v>0</v>
      </c>
      <c r="E597" s="9">
        <v>25000</v>
      </c>
      <c r="F597" s="30"/>
      <c r="G597" s="30">
        <f>-H597+E597</f>
        <v>25000</v>
      </c>
      <c r="H597" s="9">
        <v>0</v>
      </c>
      <c r="I597" s="42"/>
    </row>
    <row r="598" spans="1:9" s="38" customFormat="1" ht="12.75" outlineLevel="3">
      <c r="A598" s="7">
        <v>2100407</v>
      </c>
      <c r="B598" s="32" t="s">
        <v>53</v>
      </c>
      <c r="C598" s="8" t="s">
        <v>91</v>
      </c>
      <c r="D598" s="9">
        <v>99725.48</v>
      </c>
      <c r="E598" s="9">
        <v>130000</v>
      </c>
      <c r="F598" s="30"/>
      <c r="G598" s="30"/>
      <c r="H598" s="9">
        <v>130000</v>
      </c>
      <c r="I598" s="42"/>
    </row>
    <row r="599" spans="1:9" s="45" customFormat="1" ht="12.75" outlineLevel="2">
      <c r="A599" s="10"/>
      <c r="B599" s="33"/>
      <c r="C599" s="13" t="s">
        <v>66</v>
      </c>
      <c r="D599" s="12">
        <f>SUBTOTAL(9,D597:D598)</f>
        <v>99725.48</v>
      </c>
      <c r="E599" s="12">
        <f>SUBTOTAL(9,E597:E598)</f>
        <v>155000</v>
      </c>
      <c r="F599" s="12"/>
      <c r="G599" s="12">
        <f>SUBTOTAL(9,G597:G598)</f>
        <v>25000</v>
      </c>
      <c r="H599" s="12">
        <f>SUBTOTAL(9,H597:H598)</f>
        <v>130000</v>
      </c>
      <c r="I599" s="44"/>
    </row>
    <row r="600" spans="1:9" s="45" customFormat="1" ht="12.75" outlineLevel="2">
      <c r="A600" s="10"/>
      <c r="B600" s="33"/>
      <c r="C600" s="13"/>
      <c r="D600" s="12"/>
      <c r="E600" s="12"/>
      <c r="F600" s="30"/>
      <c r="G600" s="30"/>
      <c r="H600" s="12"/>
      <c r="I600" s="44"/>
    </row>
    <row r="601" spans="1:9" s="45" customFormat="1" ht="12.75" outlineLevel="2">
      <c r="A601" s="10"/>
      <c r="B601" s="33"/>
      <c r="C601" s="11" t="s">
        <v>160</v>
      </c>
      <c r="D601" s="12"/>
      <c r="E601" s="12"/>
      <c r="F601" s="30"/>
      <c r="G601" s="30"/>
      <c r="H601" s="12"/>
      <c r="I601" s="44"/>
    </row>
    <row r="602" spans="1:9" s="45" customFormat="1" ht="12.75" outlineLevel="2">
      <c r="A602" s="10"/>
      <c r="B602" s="33"/>
      <c r="C602" s="5" t="s">
        <v>161</v>
      </c>
      <c r="D602" s="12"/>
      <c r="E602" s="12"/>
      <c r="F602" s="30"/>
      <c r="G602" s="30"/>
      <c r="H602" s="12"/>
      <c r="I602" s="44"/>
    </row>
    <row r="603" spans="1:9" s="38" customFormat="1" ht="12.75" outlineLevel="3">
      <c r="A603" s="7">
        <v>2100501</v>
      </c>
      <c r="B603" s="32" t="s">
        <v>47</v>
      </c>
      <c r="C603" s="8" t="s">
        <v>80</v>
      </c>
      <c r="D603" s="9">
        <v>0</v>
      </c>
      <c r="E603" s="9">
        <v>0</v>
      </c>
      <c r="F603" s="30">
        <f>H603-E603</f>
        <v>850000</v>
      </c>
      <c r="G603" s="30"/>
      <c r="H603" s="9">
        <v>850000</v>
      </c>
      <c r="I603" s="42"/>
    </row>
    <row r="604" spans="1:9" s="45" customFormat="1" ht="12.75" outlineLevel="1">
      <c r="A604" s="10"/>
      <c r="B604" s="33"/>
      <c r="C604" s="13" t="s">
        <v>66</v>
      </c>
      <c r="D604" s="12">
        <f>SUBTOTAL(9,D603:D603)</f>
        <v>0</v>
      </c>
      <c r="E604" s="12">
        <f>SUBTOTAL(9,E603:E603)</f>
        <v>0</v>
      </c>
      <c r="F604" s="12">
        <f>SUBTOTAL(9,F603:F603)</f>
        <v>850000</v>
      </c>
      <c r="G604" s="12"/>
      <c r="H604" s="12">
        <f>SUBTOTAL(9,H603:H603)</f>
        <v>850000</v>
      </c>
      <c r="I604" s="44"/>
    </row>
    <row r="605" spans="1:9" s="45" customFormat="1" ht="12.75" outlineLevel="2">
      <c r="A605" s="10"/>
      <c r="B605" s="33"/>
      <c r="C605" s="11" t="s">
        <v>34</v>
      </c>
      <c r="D605" s="12">
        <f>SUBTOTAL(9,D592:D603)</f>
        <v>99725.48</v>
      </c>
      <c r="E605" s="12">
        <f>SUBTOTAL(9,E592:E603)</f>
        <v>555000</v>
      </c>
      <c r="F605" s="12">
        <f>SUBTOTAL(9,F592:F603)</f>
        <v>850000</v>
      </c>
      <c r="G605" s="12">
        <f>SUBTOTAL(9,G592:G603)</f>
        <v>175000</v>
      </c>
      <c r="H605" s="12">
        <f>SUBTOTAL(9,H592:H603)</f>
        <v>1230000</v>
      </c>
      <c r="I605" s="44"/>
    </row>
    <row r="606" spans="1:9" s="45" customFormat="1" ht="12.75" outlineLevel="2">
      <c r="A606" s="10"/>
      <c r="B606" s="33"/>
      <c r="C606" s="11"/>
      <c r="D606" s="12"/>
      <c r="E606" s="12"/>
      <c r="F606" s="30"/>
      <c r="G606" s="30"/>
      <c r="H606" s="12"/>
      <c r="I606" s="44"/>
    </row>
    <row r="607" spans="1:9" s="45" customFormat="1" ht="25.5" outlineLevel="2">
      <c r="A607" s="10"/>
      <c r="B607" s="33"/>
      <c r="C607" s="5" t="s">
        <v>187</v>
      </c>
      <c r="D607" s="12"/>
      <c r="E607" s="12"/>
      <c r="F607" s="30"/>
      <c r="G607" s="30"/>
      <c r="H607" s="12"/>
      <c r="I607" s="44"/>
    </row>
    <row r="608" spans="1:9" s="45" customFormat="1" ht="12.75" outlineLevel="2">
      <c r="A608" s="10"/>
      <c r="B608" s="33"/>
      <c r="C608" s="11" t="s">
        <v>162</v>
      </c>
      <c r="D608" s="12"/>
      <c r="E608" s="12"/>
      <c r="F608" s="30"/>
      <c r="G608" s="30"/>
      <c r="H608" s="12"/>
      <c r="I608" s="44"/>
    </row>
    <row r="609" spans="1:9" s="45" customFormat="1" ht="12.75" outlineLevel="2">
      <c r="A609" s="10"/>
      <c r="B609" s="33"/>
      <c r="C609" s="5" t="s">
        <v>163</v>
      </c>
      <c r="D609" s="12"/>
      <c r="E609" s="12"/>
      <c r="F609" s="30"/>
      <c r="G609" s="30"/>
      <c r="H609" s="12"/>
      <c r="I609" s="44"/>
    </row>
    <row r="610" spans="1:9" s="38" customFormat="1" ht="25.5" outlineLevel="3">
      <c r="A610" s="7">
        <v>2110105</v>
      </c>
      <c r="B610" s="32" t="s">
        <v>51</v>
      </c>
      <c r="C610" s="8" t="s">
        <v>86</v>
      </c>
      <c r="D610" s="9">
        <v>0</v>
      </c>
      <c r="E610" s="9">
        <v>50000</v>
      </c>
      <c r="F610" s="30"/>
      <c r="G610" s="30">
        <f>-H610+E610</f>
        <v>50000</v>
      </c>
      <c r="H610" s="9">
        <v>0</v>
      </c>
      <c r="I610" s="42"/>
    </row>
    <row r="611" spans="1:9" s="45" customFormat="1" ht="12.75" outlineLevel="2">
      <c r="A611" s="10"/>
      <c r="B611" s="33"/>
      <c r="C611" s="13" t="s">
        <v>66</v>
      </c>
      <c r="D611" s="12">
        <f>SUBTOTAL(9,D610:D610)</f>
        <v>0</v>
      </c>
      <c r="E611" s="12">
        <f>SUBTOTAL(9,E610:E610)</f>
        <v>50000</v>
      </c>
      <c r="F611" s="12"/>
      <c r="G611" s="12">
        <f>SUBTOTAL(9,G610:G610)</f>
        <v>50000</v>
      </c>
      <c r="H611" s="12">
        <f>SUBTOTAL(9,H610:H610)</f>
        <v>0</v>
      </c>
      <c r="I611" s="44"/>
    </row>
    <row r="612" spans="1:9" s="38" customFormat="1" ht="12.75" outlineLevel="2">
      <c r="A612" s="7"/>
      <c r="B612" s="32"/>
      <c r="C612" s="13"/>
      <c r="D612" s="9"/>
      <c r="E612" s="9"/>
      <c r="F612" s="30"/>
      <c r="G612" s="30"/>
      <c r="H612" s="9"/>
      <c r="I612" s="42"/>
    </row>
    <row r="613" spans="1:9" s="38" customFormat="1" ht="12.75" outlineLevel="2">
      <c r="A613" s="7"/>
      <c r="B613" s="32"/>
      <c r="C613" s="11" t="s">
        <v>164</v>
      </c>
      <c r="D613" s="9"/>
      <c r="E613" s="9"/>
      <c r="F613" s="30"/>
      <c r="G613" s="30"/>
      <c r="H613" s="9"/>
      <c r="I613" s="42"/>
    </row>
    <row r="614" spans="1:9" s="38" customFormat="1" ht="12.75" outlineLevel="2">
      <c r="A614" s="7"/>
      <c r="B614" s="32"/>
      <c r="C614" s="4" t="s">
        <v>165</v>
      </c>
      <c r="D614" s="9"/>
      <c r="E614" s="9"/>
      <c r="F614" s="30"/>
      <c r="G614" s="30"/>
      <c r="H614" s="9"/>
      <c r="I614" s="42"/>
    </row>
    <row r="615" spans="1:9" s="38" customFormat="1" ht="12.75" outlineLevel="3">
      <c r="A615" s="7">
        <v>2110201</v>
      </c>
      <c r="B615" s="32" t="s">
        <v>47</v>
      </c>
      <c r="C615" s="8" t="s">
        <v>80</v>
      </c>
      <c r="D615" s="9">
        <v>0</v>
      </c>
      <c r="E615" s="9">
        <v>0</v>
      </c>
      <c r="F615" s="30">
        <f>H615-E615</f>
        <v>489600</v>
      </c>
      <c r="G615" s="30"/>
      <c r="H615" s="9">
        <v>489600</v>
      </c>
      <c r="I615" s="42"/>
    </row>
    <row r="616" spans="1:9" s="38" customFormat="1" ht="12.75" outlineLevel="3">
      <c r="A616" s="7">
        <v>2110207</v>
      </c>
      <c r="B616" s="32" t="s">
        <v>53</v>
      </c>
      <c r="C616" s="8" t="s">
        <v>91</v>
      </c>
      <c r="D616" s="9">
        <v>0</v>
      </c>
      <c r="E616" s="9">
        <v>0</v>
      </c>
      <c r="F616" s="30">
        <f>H616-E616</f>
        <v>50000</v>
      </c>
      <c r="G616" s="30"/>
      <c r="H616" s="9">
        <v>50000</v>
      </c>
      <c r="I616" s="42"/>
    </row>
    <row r="617" spans="1:9" s="45" customFormat="1" ht="12.75" outlineLevel="1">
      <c r="A617" s="10"/>
      <c r="B617" s="33"/>
      <c r="C617" s="13" t="s">
        <v>66</v>
      </c>
      <c r="D617" s="12">
        <f>SUBTOTAL(9,D615:D616)</f>
        <v>0</v>
      </c>
      <c r="E617" s="12">
        <f>SUBTOTAL(9,E615:E616)</f>
        <v>0</v>
      </c>
      <c r="F617" s="12">
        <f>SUBTOTAL(9,F615:F616)</f>
        <v>539600</v>
      </c>
      <c r="G617" s="12"/>
      <c r="H617" s="12">
        <f>SUBTOTAL(9,H615:H616)</f>
        <v>539600</v>
      </c>
      <c r="I617" s="44"/>
    </row>
    <row r="618" spans="1:9" s="45" customFormat="1" ht="12.75" outlineLevel="2">
      <c r="A618" s="10"/>
      <c r="B618" s="33"/>
      <c r="C618" s="11" t="s">
        <v>35</v>
      </c>
      <c r="D618" s="12">
        <f>SUBTOTAL(9,D610:D616)</f>
        <v>0</v>
      </c>
      <c r="E618" s="12">
        <f>SUBTOTAL(9,E610:E616)</f>
        <v>50000</v>
      </c>
      <c r="F618" s="12">
        <f>SUBTOTAL(9,F610:F616)</f>
        <v>539600</v>
      </c>
      <c r="G618" s="12">
        <f>SUBTOTAL(9,G610:G616)</f>
        <v>50000</v>
      </c>
      <c r="H618" s="12">
        <f>SUBTOTAL(9,H610:H616)</f>
        <v>539600</v>
      </c>
      <c r="I618" s="44"/>
    </row>
    <row r="619" spans="1:9" s="38" customFormat="1" ht="12.75" outlineLevel="2">
      <c r="A619" s="7"/>
      <c r="B619" s="32"/>
      <c r="C619" s="43"/>
      <c r="D619" s="9"/>
      <c r="E619" s="9"/>
      <c r="F619" s="30"/>
      <c r="G619" s="30"/>
      <c r="H619" s="9"/>
      <c r="I619" s="42"/>
    </row>
    <row r="620" spans="1:9" s="38" customFormat="1" ht="25.5" outlineLevel="2">
      <c r="A620" s="7"/>
      <c r="B620" s="32"/>
      <c r="C620" s="5" t="s">
        <v>186</v>
      </c>
      <c r="D620" s="9"/>
      <c r="E620" s="9"/>
      <c r="F620" s="30"/>
      <c r="G620" s="30"/>
      <c r="H620" s="9"/>
      <c r="I620" s="42"/>
    </row>
    <row r="621" spans="1:9" s="38" customFormat="1" ht="12.75" outlineLevel="2">
      <c r="A621" s="7"/>
      <c r="B621" s="32"/>
      <c r="C621" s="11" t="s">
        <v>168</v>
      </c>
      <c r="D621" s="9"/>
      <c r="E621" s="9"/>
      <c r="F621" s="30"/>
      <c r="G621" s="30"/>
      <c r="H621" s="9"/>
      <c r="I621" s="42"/>
    </row>
    <row r="622" spans="1:9" s="38" customFormat="1" ht="12.75" outlineLevel="2">
      <c r="A622" s="7"/>
      <c r="B622" s="32"/>
      <c r="C622" s="5" t="s">
        <v>169</v>
      </c>
      <c r="D622" s="9"/>
      <c r="E622" s="9"/>
      <c r="F622" s="30"/>
      <c r="G622" s="30"/>
      <c r="H622" s="9"/>
      <c r="I622" s="42"/>
    </row>
    <row r="623" spans="1:9" s="38" customFormat="1" ht="12.75" outlineLevel="3">
      <c r="A623" s="7">
        <v>2120608</v>
      </c>
      <c r="B623" s="32" t="s">
        <v>54</v>
      </c>
      <c r="C623" s="8" t="s">
        <v>92</v>
      </c>
      <c r="D623" s="9">
        <v>0</v>
      </c>
      <c r="E623" s="9">
        <v>1960000</v>
      </c>
      <c r="F623" s="30"/>
      <c r="G623" s="30">
        <f>-H623+E623</f>
        <v>1960000</v>
      </c>
      <c r="H623" s="9">
        <v>0</v>
      </c>
      <c r="I623" s="42"/>
    </row>
    <row r="624" spans="1:9" s="45" customFormat="1" ht="12.75" outlineLevel="1">
      <c r="A624" s="10"/>
      <c r="B624" s="33"/>
      <c r="C624" s="13" t="s">
        <v>66</v>
      </c>
      <c r="D624" s="12">
        <f>SUBTOTAL(9,D623:D623)</f>
        <v>0</v>
      </c>
      <c r="E624" s="12">
        <f>SUBTOTAL(9,E623:E623)</f>
        <v>1960000</v>
      </c>
      <c r="F624" s="12"/>
      <c r="G624" s="12">
        <f>SUBTOTAL(9,G623:G623)</f>
        <v>1960000</v>
      </c>
      <c r="H624" s="12">
        <f>SUBTOTAL(9,H623:H623)</f>
        <v>0</v>
      </c>
      <c r="I624" s="44"/>
    </row>
    <row r="625" spans="1:9" s="45" customFormat="1" ht="12.75" outlineLevel="2">
      <c r="A625" s="10"/>
      <c r="B625" s="33"/>
      <c r="C625" s="11" t="s">
        <v>36</v>
      </c>
      <c r="D625" s="12">
        <f>SUBTOTAL(9,D619:D623)</f>
        <v>0</v>
      </c>
      <c r="E625" s="12">
        <f>SUBTOTAL(9,E619:E623)</f>
        <v>1960000</v>
      </c>
      <c r="F625" s="12"/>
      <c r="G625" s="12">
        <f>SUBTOTAL(9,G619:G623)</f>
        <v>1960000</v>
      </c>
      <c r="H625" s="12">
        <f>SUBTOTAL(9,H619:H623)</f>
        <v>0</v>
      </c>
      <c r="I625" s="44"/>
    </row>
    <row r="626" spans="1:9" s="38" customFormat="1" ht="12.75" outlineLevel="2">
      <c r="A626" s="7"/>
      <c r="B626" s="32"/>
      <c r="C626" s="11"/>
      <c r="D626" s="9"/>
      <c r="E626" s="9"/>
      <c r="F626" s="30"/>
      <c r="G626" s="30"/>
      <c r="H626" s="9"/>
      <c r="I626" s="42"/>
    </row>
    <row r="627" spans="1:9" s="38" customFormat="1" ht="12.75" outlineLevel="2">
      <c r="A627" s="7"/>
      <c r="B627" s="32"/>
      <c r="C627" s="17" t="s">
        <v>191</v>
      </c>
      <c r="D627" s="9"/>
      <c r="E627" s="9"/>
      <c r="F627" s="30"/>
      <c r="G627" s="30"/>
      <c r="H627" s="9"/>
      <c r="I627" s="42"/>
    </row>
    <row r="628" spans="1:9" s="38" customFormat="1" ht="38.25" outlineLevel="2">
      <c r="A628" s="7"/>
      <c r="B628" s="32"/>
      <c r="C628" s="23" t="s">
        <v>171</v>
      </c>
      <c r="D628" s="9">
        <f>D464</f>
        <v>17371478.470000003</v>
      </c>
      <c r="E628" s="9">
        <f>E464</f>
        <v>134457150</v>
      </c>
      <c r="F628" s="9">
        <f>F464</f>
        <v>7491152</v>
      </c>
      <c r="G628" s="9">
        <f>G464</f>
        <v>80301248</v>
      </c>
      <c r="H628" s="9">
        <f>H464</f>
        <v>61647054</v>
      </c>
      <c r="I628" s="42"/>
    </row>
    <row r="629" spans="1:9" s="38" customFormat="1" ht="12.75" outlineLevel="2">
      <c r="A629" s="7"/>
      <c r="B629" s="32"/>
      <c r="C629" s="23" t="s">
        <v>172</v>
      </c>
      <c r="D629" s="9">
        <f>D471</f>
        <v>377440</v>
      </c>
      <c r="E629" s="9">
        <f>E471</f>
        <v>300000</v>
      </c>
      <c r="F629" s="9">
        <f>F471</f>
        <v>0</v>
      </c>
      <c r="G629" s="9">
        <f>G471</f>
        <v>100000</v>
      </c>
      <c r="H629" s="9">
        <f>H471</f>
        <v>200000</v>
      </c>
      <c r="I629" s="42"/>
    </row>
    <row r="630" spans="1:9" s="38" customFormat="1" ht="12.75" outlineLevel="2">
      <c r="A630" s="7"/>
      <c r="B630" s="32"/>
      <c r="C630" s="23" t="s">
        <v>103</v>
      </c>
      <c r="D630" s="9">
        <f>D479</f>
        <v>1176500.13</v>
      </c>
      <c r="E630" s="9">
        <f>E479</f>
        <v>510000</v>
      </c>
      <c r="F630" s="9">
        <f>F479</f>
        <v>256250</v>
      </c>
      <c r="G630" s="9">
        <f>G479</f>
        <v>147500</v>
      </c>
      <c r="H630" s="9">
        <f>H479</f>
        <v>618750</v>
      </c>
      <c r="I630" s="42"/>
    </row>
    <row r="631" spans="1:9" s="38" customFormat="1" ht="12.75" outlineLevel="2">
      <c r="A631" s="7"/>
      <c r="B631" s="32"/>
      <c r="C631" s="23" t="s">
        <v>2</v>
      </c>
      <c r="D631" s="9">
        <f>D505</f>
        <v>762651.89</v>
      </c>
      <c r="E631" s="9">
        <f>E505</f>
        <v>1720800</v>
      </c>
      <c r="F631" s="9">
        <f>F505</f>
        <v>8921000</v>
      </c>
      <c r="G631" s="9">
        <f>G505</f>
        <v>100000</v>
      </c>
      <c r="H631" s="9">
        <f>H505</f>
        <v>10541800</v>
      </c>
      <c r="I631" s="42"/>
    </row>
    <row r="632" spans="1:9" s="38" customFormat="1" ht="25.5" outlineLevel="2">
      <c r="A632" s="7"/>
      <c r="B632" s="32"/>
      <c r="C632" s="23" t="s">
        <v>3</v>
      </c>
      <c r="D632" s="9">
        <f>D519</f>
        <v>188646.36</v>
      </c>
      <c r="E632" s="9">
        <f>E519</f>
        <v>5211000</v>
      </c>
      <c r="F632" s="9">
        <f>F519</f>
        <v>0</v>
      </c>
      <c r="G632" s="9">
        <f>G519</f>
        <v>5051000</v>
      </c>
      <c r="H632" s="9">
        <f>H519</f>
        <v>160000</v>
      </c>
      <c r="I632" s="42"/>
    </row>
    <row r="633" spans="1:9" s="38" customFormat="1" ht="25.5" outlineLevel="2">
      <c r="A633" s="7"/>
      <c r="B633" s="32"/>
      <c r="C633" s="23" t="s">
        <v>4</v>
      </c>
      <c r="D633" s="9">
        <f>D533</f>
        <v>919966.13</v>
      </c>
      <c r="E633" s="9">
        <f>E533</f>
        <v>4783049</v>
      </c>
      <c r="F633" s="9">
        <f>F533</f>
        <v>70000</v>
      </c>
      <c r="G633" s="9">
        <f>G533</f>
        <v>202289</v>
      </c>
      <c r="H633" s="9">
        <f>H533</f>
        <v>4650760</v>
      </c>
      <c r="I633" s="42"/>
    </row>
    <row r="634" spans="1:9" s="38" customFormat="1" ht="25.5" outlineLevel="2">
      <c r="A634" s="7"/>
      <c r="B634" s="32"/>
      <c r="C634" s="23" t="s">
        <v>5</v>
      </c>
      <c r="D634" s="9">
        <f>D553</f>
        <v>17401317.590000004</v>
      </c>
      <c r="E634" s="9">
        <f>E553</f>
        <v>27319617</v>
      </c>
      <c r="F634" s="9">
        <f>F553</f>
        <v>0</v>
      </c>
      <c r="G634" s="9">
        <f>G553</f>
        <v>15907617</v>
      </c>
      <c r="H634" s="9">
        <f>H553</f>
        <v>11412000</v>
      </c>
      <c r="I634" s="42"/>
    </row>
    <row r="635" spans="1:9" s="38" customFormat="1" ht="25.5" outlineLevel="2">
      <c r="A635" s="7"/>
      <c r="B635" s="32"/>
      <c r="C635" s="23" t="s">
        <v>6</v>
      </c>
      <c r="D635" s="9">
        <f>D587</f>
        <v>3723943.05</v>
      </c>
      <c r="E635" s="9">
        <f>E587</f>
        <v>21572000</v>
      </c>
      <c r="F635" s="9">
        <f>F587</f>
        <v>6013510</v>
      </c>
      <c r="G635" s="9">
        <f>G587</f>
        <v>8255000</v>
      </c>
      <c r="H635" s="9">
        <f>H587</f>
        <v>19330510</v>
      </c>
      <c r="I635" s="42"/>
    </row>
    <row r="636" spans="1:9" s="38" customFormat="1" ht="12.75" outlineLevel="2">
      <c r="A636" s="7"/>
      <c r="B636" s="32"/>
      <c r="C636" s="23" t="s">
        <v>7</v>
      </c>
      <c r="D636" s="9">
        <f>D605</f>
        <v>99725.48</v>
      </c>
      <c r="E636" s="9">
        <f>E605</f>
        <v>555000</v>
      </c>
      <c r="F636" s="9">
        <f>F605</f>
        <v>850000</v>
      </c>
      <c r="G636" s="9">
        <f>G605</f>
        <v>175000</v>
      </c>
      <c r="H636" s="9">
        <f>H605</f>
        <v>1230000</v>
      </c>
      <c r="I636" s="42"/>
    </row>
    <row r="637" spans="1:9" s="38" customFormat="1" ht="25.5" outlineLevel="2">
      <c r="A637" s="7"/>
      <c r="B637" s="32"/>
      <c r="C637" s="23" t="s">
        <v>8</v>
      </c>
      <c r="D637" s="9">
        <f>D618</f>
        <v>0</v>
      </c>
      <c r="E637" s="9">
        <f>E618</f>
        <v>50000</v>
      </c>
      <c r="F637" s="9">
        <f>F618</f>
        <v>539600</v>
      </c>
      <c r="G637" s="9">
        <f>G618</f>
        <v>50000</v>
      </c>
      <c r="H637" s="9">
        <f>H618</f>
        <v>539600</v>
      </c>
      <c r="I637" s="42"/>
    </row>
    <row r="638" spans="1:9" s="38" customFormat="1" ht="25.5" outlineLevel="2">
      <c r="A638" s="7"/>
      <c r="B638" s="32"/>
      <c r="C638" s="23" t="s">
        <v>9</v>
      </c>
      <c r="D638" s="9">
        <f>D625</f>
        <v>0</v>
      </c>
      <c r="E638" s="9">
        <f>E625</f>
        <v>1960000</v>
      </c>
      <c r="F638" s="9">
        <f>F625</f>
        <v>0</v>
      </c>
      <c r="G638" s="9">
        <f>G625</f>
        <v>1960000</v>
      </c>
      <c r="H638" s="9">
        <f>H625</f>
        <v>0</v>
      </c>
      <c r="I638" s="42"/>
    </row>
    <row r="639" spans="1:9" s="38" customFormat="1" ht="12.75" outlineLevel="2">
      <c r="A639" s="7"/>
      <c r="B639" s="32"/>
      <c r="C639" s="24" t="s">
        <v>46</v>
      </c>
      <c r="D639" s="12">
        <f>SUBTOTAL(9,D437:D623)</f>
        <v>42021669.1</v>
      </c>
      <c r="E639" s="12">
        <f>SUBTOTAL(9,E437:E623)</f>
        <v>198438616</v>
      </c>
      <c r="F639" s="12">
        <f>SUBTOTAL(9,F437:F623)</f>
        <v>24146512</v>
      </c>
      <c r="G639" s="12">
        <f>SUBTOTAL(9,G437:G623)</f>
        <v>112249654</v>
      </c>
      <c r="H639" s="12">
        <f>SUBTOTAL(9,H437:H623)</f>
        <v>110335474</v>
      </c>
      <c r="I639" s="42"/>
    </row>
    <row r="640" spans="1:9" s="38" customFormat="1" ht="12.75" outlineLevel="2">
      <c r="A640" s="7"/>
      <c r="B640" s="32"/>
      <c r="C640" s="11"/>
      <c r="D640" s="9"/>
      <c r="E640" s="9"/>
      <c r="F640" s="30"/>
      <c r="G640" s="30"/>
      <c r="H640" s="9"/>
      <c r="I640" s="42"/>
    </row>
    <row r="641" spans="1:9" s="38" customFormat="1" ht="12.75" outlineLevel="2">
      <c r="A641" s="7"/>
      <c r="B641" s="32"/>
      <c r="C641" s="22" t="s">
        <v>192</v>
      </c>
      <c r="D641" s="9"/>
      <c r="E641" s="9"/>
      <c r="F641" s="30"/>
      <c r="G641" s="30"/>
      <c r="H641" s="9"/>
      <c r="I641" s="42"/>
    </row>
    <row r="642" spans="1:9" s="38" customFormat="1" ht="12.75" outlineLevel="2">
      <c r="A642" s="7"/>
      <c r="B642" s="32"/>
      <c r="C642" s="5" t="s">
        <v>193</v>
      </c>
      <c r="D642" s="9"/>
      <c r="E642" s="9"/>
      <c r="F642" s="30"/>
      <c r="G642" s="30"/>
      <c r="H642" s="9"/>
      <c r="I642" s="42"/>
    </row>
    <row r="643" spans="1:9" s="38" customFormat="1" ht="38.25" outlineLevel="2">
      <c r="A643" s="7"/>
      <c r="B643" s="32"/>
      <c r="C643" s="5" t="s">
        <v>22</v>
      </c>
      <c r="D643" s="9"/>
      <c r="E643" s="9"/>
      <c r="F643" s="30"/>
      <c r="G643" s="30"/>
      <c r="H643" s="9"/>
      <c r="I643" s="42"/>
    </row>
    <row r="644" spans="1:9" s="38" customFormat="1" ht="12.75" outlineLevel="2">
      <c r="A644" s="7"/>
      <c r="B644" s="32"/>
      <c r="C644" s="11" t="s">
        <v>68</v>
      </c>
      <c r="D644" s="9"/>
      <c r="E644" s="9"/>
      <c r="F644" s="30"/>
      <c r="G644" s="30"/>
      <c r="H644" s="9"/>
      <c r="I644" s="42"/>
    </row>
    <row r="645" spans="1:9" s="38" customFormat="1" ht="51" outlineLevel="2">
      <c r="A645" s="7"/>
      <c r="B645" s="32"/>
      <c r="C645" s="5" t="s">
        <v>70</v>
      </c>
      <c r="D645" s="9"/>
      <c r="E645" s="9"/>
      <c r="F645" s="30"/>
      <c r="G645" s="30"/>
      <c r="H645" s="9"/>
      <c r="I645" s="42"/>
    </row>
    <row r="646" spans="1:9" s="38" customFormat="1" ht="12.75">
      <c r="A646" s="7">
        <v>3010301</v>
      </c>
      <c r="B646" s="32" t="s">
        <v>47</v>
      </c>
      <c r="C646" s="8" t="s">
        <v>95</v>
      </c>
      <c r="D646" s="9">
        <v>0</v>
      </c>
      <c r="E646" s="9">
        <v>30000000</v>
      </c>
      <c r="F646" s="30">
        <f>H646-E646</f>
        <v>26000000</v>
      </c>
      <c r="G646" s="30"/>
      <c r="H646" s="9">
        <v>56000000</v>
      </c>
      <c r="I646" s="42"/>
    </row>
    <row r="647" spans="1:9" s="38" customFormat="1" ht="25.5">
      <c r="A647" s="7">
        <v>3010303</v>
      </c>
      <c r="B647" s="32" t="s">
        <v>49</v>
      </c>
      <c r="C647" s="8" t="s">
        <v>83</v>
      </c>
      <c r="D647" s="9">
        <v>14372091.03</v>
      </c>
      <c r="E647" s="9">
        <v>11371121</v>
      </c>
      <c r="F647" s="30"/>
      <c r="G647" s="30">
        <f>-H647+E647</f>
        <v>1054956</v>
      </c>
      <c r="H647" s="9">
        <v>10316165</v>
      </c>
      <c r="I647" s="42"/>
    </row>
    <row r="648" spans="1:9" s="38" customFormat="1" ht="12.75">
      <c r="A648" s="7">
        <v>3010304</v>
      </c>
      <c r="B648" s="32" t="s">
        <v>50</v>
      </c>
      <c r="C648" s="8" t="s">
        <v>85</v>
      </c>
      <c r="D648" s="9">
        <v>1429800</v>
      </c>
      <c r="E648" s="9">
        <v>1429800</v>
      </c>
      <c r="F648" s="30"/>
      <c r="G648" s="30"/>
      <c r="H648" s="9">
        <v>1429800</v>
      </c>
      <c r="I648" s="42"/>
    </row>
    <row r="649" spans="1:9" s="38" customFormat="1" ht="12.75">
      <c r="A649" s="25" t="s">
        <v>1</v>
      </c>
      <c r="B649" s="35"/>
      <c r="C649" s="13" t="s">
        <v>66</v>
      </c>
      <c r="D649" s="26">
        <f>SUM(D646:D648)</f>
        <v>15801891.03</v>
      </c>
      <c r="E649" s="26">
        <f>SUM(E646:E648)</f>
        <v>42800921</v>
      </c>
      <c r="F649" s="26">
        <f>SUM(F646:F648)</f>
        <v>26000000</v>
      </c>
      <c r="G649" s="26">
        <f>SUM(G646:G648)</f>
        <v>1054956</v>
      </c>
      <c r="H649" s="26">
        <f>SUM(H646:H648)</f>
        <v>67745965</v>
      </c>
      <c r="I649" s="42"/>
    </row>
    <row r="650" spans="1:9" s="38" customFormat="1" ht="12.75">
      <c r="A650" s="1" t="s">
        <v>1</v>
      </c>
      <c r="B650" s="1" t="s">
        <v>1</v>
      </c>
      <c r="C650" s="11" t="s">
        <v>27</v>
      </c>
      <c r="D650" s="26">
        <f>SUBTOTAL(9,D646:D648)</f>
        <v>15801891.03</v>
      </c>
      <c r="E650" s="26">
        <f>SUBTOTAL(9,E646:E648)</f>
        <v>42800921</v>
      </c>
      <c r="F650" s="26">
        <f>SUBTOTAL(9,F646:F648)</f>
        <v>26000000</v>
      </c>
      <c r="G650" s="26">
        <f>SUBTOTAL(9,G646:G648)</f>
        <v>1054956</v>
      </c>
      <c r="H650" s="26">
        <f>SUBTOTAL(9,H646:H648)</f>
        <v>67745965</v>
      </c>
      <c r="I650" s="42"/>
    </row>
    <row r="651" spans="1:9" s="38" customFormat="1" ht="12.75">
      <c r="A651" s="1"/>
      <c r="B651" s="1"/>
      <c r="C651" s="11"/>
      <c r="D651" s="26"/>
      <c r="E651" s="26"/>
      <c r="F651" s="30"/>
      <c r="G651" s="30"/>
      <c r="H651" s="26"/>
      <c r="I651" s="42"/>
    </row>
    <row r="652" spans="1:9" s="38" customFormat="1" ht="12.75">
      <c r="A652" s="1"/>
      <c r="B652" s="1"/>
      <c r="C652" s="17" t="s">
        <v>194</v>
      </c>
      <c r="D652" s="26"/>
      <c r="E652" s="26"/>
      <c r="F652" s="30"/>
      <c r="G652" s="30"/>
      <c r="H652" s="26"/>
      <c r="I652" s="42"/>
    </row>
    <row r="653" spans="1:9" s="38" customFormat="1" ht="38.25">
      <c r="A653" s="1"/>
      <c r="B653" s="1"/>
      <c r="C653" s="18" t="s">
        <v>0</v>
      </c>
      <c r="D653" s="27">
        <f>D649</f>
        <v>15801891.03</v>
      </c>
      <c r="E653" s="27">
        <f>E649</f>
        <v>42800921</v>
      </c>
      <c r="F653" s="27">
        <f>F649</f>
        <v>26000000</v>
      </c>
      <c r="G653" s="27">
        <f>G649</f>
        <v>1054956</v>
      </c>
      <c r="H653" s="27">
        <f>H649</f>
        <v>67745965</v>
      </c>
      <c r="I653" s="42"/>
    </row>
    <row r="654" spans="1:9" s="38" customFormat="1" ht="12.75">
      <c r="A654" s="1"/>
      <c r="B654" s="1"/>
      <c r="C654" s="28" t="s">
        <v>195</v>
      </c>
      <c r="D654" s="26">
        <f>SUBTOTAL(9,D646:D648)</f>
        <v>15801891.03</v>
      </c>
      <c r="E654" s="26">
        <f>SUBTOTAL(9,E646:E648)</f>
        <v>42800921</v>
      </c>
      <c r="F654" s="26">
        <f>SUBTOTAL(9,F646:F648)</f>
        <v>26000000</v>
      </c>
      <c r="G654" s="26">
        <f>SUBTOTAL(9,G646:G648)</f>
        <v>1054956</v>
      </c>
      <c r="H654" s="26">
        <f>SUBTOTAL(9,H646:H648)</f>
        <v>67745965</v>
      </c>
      <c r="I654" s="42"/>
    </row>
    <row r="655" spans="1:9" s="38" customFormat="1" ht="12.75">
      <c r="A655" s="1"/>
      <c r="B655" s="1"/>
      <c r="C655" s="11"/>
      <c r="D655" s="26"/>
      <c r="E655" s="26"/>
      <c r="F655" s="30"/>
      <c r="G655" s="30"/>
      <c r="H655" s="26"/>
      <c r="I655" s="42"/>
    </row>
    <row r="656" spans="1:9" s="38" customFormat="1" ht="25.5">
      <c r="A656" s="7">
        <v>4000001</v>
      </c>
      <c r="B656" s="32" t="s">
        <v>47</v>
      </c>
      <c r="C656" s="8" t="s">
        <v>96</v>
      </c>
      <c r="D656" s="9">
        <v>2807417.52</v>
      </c>
      <c r="E656" s="9">
        <v>4300000</v>
      </c>
      <c r="F656" s="9"/>
      <c r="G656" s="9"/>
      <c r="H656" s="9">
        <v>4300000</v>
      </c>
      <c r="I656" s="42"/>
    </row>
    <row r="657" spans="1:9" s="38" customFormat="1" ht="12.75">
      <c r="A657" s="7">
        <v>4000002</v>
      </c>
      <c r="B657" s="32" t="s">
        <v>48</v>
      </c>
      <c r="C657" s="8" t="s">
        <v>81</v>
      </c>
      <c r="D657" s="9">
        <v>5829533.49</v>
      </c>
      <c r="E657" s="9">
        <v>7500000</v>
      </c>
      <c r="F657" s="9"/>
      <c r="G657" s="9"/>
      <c r="H657" s="9">
        <v>7500000</v>
      </c>
      <c r="I657" s="42"/>
    </row>
    <row r="658" spans="1:9" s="38" customFormat="1" ht="25.5">
      <c r="A658" s="7">
        <v>4000003</v>
      </c>
      <c r="B658" s="32" t="s">
        <v>49</v>
      </c>
      <c r="C658" s="8" t="s">
        <v>82</v>
      </c>
      <c r="D658" s="9">
        <v>522043.07</v>
      </c>
      <c r="E658" s="9">
        <v>1500000</v>
      </c>
      <c r="F658" s="9"/>
      <c r="G658" s="9"/>
      <c r="H658" s="9">
        <v>1500000</v>
      </c>
      <c r="I658" s="42"/>
    </row>
    <row r="659" spans="1:9" s="38" customFormat="1" ht="12.75">
      <c r="A659" s="7">
        <v>4000004</v>
      </c>
      <c r="B659" s="32" t="s">
        <v>50</v>
      </c>
      <c r="C659" s="8" t="s">
        <v>84</v>
      </c>
      <c r="D659" s="9">
        <v>118560.02</v>
      </c>
      <c r="E659" s="9">
        <v>2300000</v>
      </c>
      <c r="F659" s="9"/>
      <c r="G659" s="9"/>
      <c r="H659" s="9">
        <v>2300000</v>
      </c>
      <c r="I659" s="42"/>
    </row>
    <row r="660" spans="1:9" s="38" customFormat="1" ht="12.75">
      <c r="A660" s="7">
        <v>4000005</v>
      </c>
      <c r="B660" s="32" t="s">
        <v>51</v>
      </c>
      <c r="C660" s="8" t="s">
        <v>87</v>
      </c>
      <c r="D660" s="9">
        <v>604894.23</v>
      </c>
      <c r="E660" s="9">
        <v>5100000</v>
      </c>
      <c r="F660" s="9"/>
      <c r="G660" s="9"/>
      <c r="H660" s="9">
        <v>5100000</v>
      </c>
      <c r="I660" s="42"/>
    </row>
    <row r="661" spans="1:9" s="38" customFormat="1" ht="25.5">
      <c r="A661" s="7">
        <v>4000006</v>
      </c>
      <c r="B661" s="32" t="s">
        <v>52</v>
      </c>
      <c r="C661" s="8" t="s">
        <v>88</v>
      </c>
      <c r="D661" s="9">
        <v>52205</v>
      </c>
      <c r="E661" s="9">
        <v>150000</v>
      </c>
      <c r="F661" s="9"/>
      <c r="G661" s="9"/>
      <c r="H661" s="9">
        <v>150000</v>
      </c>
      <c r="I661" s="42"/>
    </row>
    <row r="662" spans="1:9" s="38" customFormat="1" ht="12.75">
      <c r="A662" s="1" t="s">
        <v>1</v>
      </c>
      <c r="B662" s="1" t="s">
        <v>1</v>
      </c>
      <c r="C662" s="28" t="s">
        <v>196</v>
      </c>
      <c r="D662" s="26">
        <f>SUBTOTAL(9,D656:D661)</f>
        <v>9934653.33</v>
      </c>
      <c r="E662" s="26">
        <f>SUBTOTAL(9,E656:E661)</f>
        <v>20850000</v>
      </c>
      <c r="F662" s="26"/>
      <c r="G662" s="26"/>
      <c r="H662" s="26">
        <f>SUBTOTAL(9,H656:H661)</f>
        <v>20850000</v>
      </c>
      <c r="I662" s="42"/>
    </row>
    <row r="663" spans="1:9" s="38" customFormat="1" ht="12.75">
      <c r="A663" s="1"/>
      <c r="B663" s="1"/>
      <c r="C663" s="28"/>
      <c r="D663" s="26"/>
      <c r="E663" s="26"/>
      <c r="F663" s="30"/>
      <c r="G663" s="30"/>
      <c r="H663" s="26"/>
      <c r="I663" s="42"/>
    </row>
    <row r="664" spans="1:9" s="38" customFormat="1" ht="12.75">
      <c r="A664" s="1"/>
      <c r="B664" s="1"/>
      <c r="C664" s="19" t="s">
        <v>197</v>
      </c>
      <c r="D664" s="26"/>
      <c r="E664" s="26"/>
      <c r="F664" s="30"/>
      <c r="G664" s="30"/>
      <c r="H664" s="26"/>
      <c r="I664" s="42"/>
    </row>
    <row r="665" spans="1:9" s="38" customFormat="1" ht="12.75">
      <c r="A665" s="1"/>
      <c r="B665" s="1"/>
      <c r="C665" s="11" t="s">
        <v>198</v>
      </c>
      <c r="D665" s="27">
        <f>D430</f>
        <v>125781702.51</v>
      </c>
      <c r="E665" s="27">
        <f>E430</f>
        <v>144978814</v>
      </c>
      <c r="F665" s="27">
        <f>F430</f>
        <v>11689136.57</v>
      </c>
      <c r="G665" s="27">
        <f>G430</f>
        <v>28985770.3</v>
      </c>
      <c r="H665" s="27">
        <f>H430</f>
        <v>127682180.27</v>
      </c>
      <c r="I665" s="42"/>
    </row>
    <row r="666" spans="1:9" s="38" customFormat="1" ht="12.75">
      <c r="A666" s="1"/>
      <c r="B666" s="1"/>
      <c r="C666" s="11" t="s">
        <v>199</v>
      </c>
      <c r="D666" s="27">
        <f>D639</f>
        <v>42021669.1</v>
      </c>
      <c r="E666" s="27">
        <f>E639</f>
        <v>198438616</v>
      </c>
      <c r="F666" s="27">
        <f>F639</f>
        <v>24146512</v>
      </c>
      <c r="G666" s="27">
        <f>G639</f>
        <v>112249654</v>
      </c>
      <c r="H666" s="27">
        <f>H639</f>
        <v>110335474</v>
      </c>
      <c r="I666" s="42"/>
    </row>
    <row r="667" spans="1:9" s="38" customFormat="1" ht="12.75">
      <c r="A667" s="1"/>
      <c r="B667" s="1"/>
      <c r="C667" s="11" t="s">
        <v>200</v>
      </c>
      <c r="D667" s="27">
        <f>D654</f>
        <v>15801891.03</v>
      </c>
      <c r="E667" s="27">
        <f>E654</f>
        <v>42800921</v>
      </c>
      <c r="F667" s="27">
        <f>F654</f>
        <v>26000000</v>
      </c>
      <c r="G667" s="27">
        <f>G654</f>
        <v>1054956</v>
      </c>
      <c r="H667" s="27">
        <f>H654</f>
        <v>67745965</v>
      </c>
      <c r="I667" s="42"/>
    </row>
    <row r="668" spans="1:9" s="38" customFormat="1" ht="12.75">
      <c r="A668" s="1"/>
      <c r="B668" s="1"/>
      <c r="C668" s="11" t="s">
        <v>201</v>
      </c>
      <c r="D668" s="27">
        <f>D662</f>
        <v>9934653.33</v>
      </c>
      <c r="E668" s="27">
        <f>E662</f>
        <v>20850000</v>
      </c>
      <c r="F668" s="27">
        <f>F662</f>
        <v>0</v>
      </c>
      <c r="G668" s="27">
        <f>G662</f>
        <v>0</v>
      </c>
      <c r="H668" s="27">
        <f>H662</f>
        <v>20850000</v>
      </c>
      <c r="I668" s="42"/>
    </row>
    <row r="669" spans="1:9" s="38" customFormat="1" ht="12.75">
      <c r="A669" s="1"/>
      <c r="B669" s="1"/>
      <c r="C669" s="24" t="s">
        <v>66</v>
      </c>
      <c r="D669" s="26">
        <f>SUM(D665:D668)</f>
        <v>193539915.97000003</v>
      </c>
      <c r="E669" s="26">
        <f>SUM(E665:E668)</f>
        <v>407068351</v>
      </c>
      <c r="F669" s="26">
        <f>SUM(F665:F668)</f>
        <v>61835648.57</v>
      </c>
      <c r="G669" s="26">
        <f>SUM(G665:G668)</f>
        <v>142290380.3</v>
      </c>
      <c r="H669" s="26">
        <f>SUM(H665:H668)</f>
        <v>326613619.27</v>
      </c>
      <c r="I669" s="42"/>
    </row>
    <row r="670" spans="1:9" s="38" customFormat="1" ht="12.75">
      <c r="A670" s="1"/>
      <c r="B670" s="1"/>
      <c r="C670" s="29"/>
      <c r="D670" s="12"/>
      <c r="E670" s="12"/>
      <c r="F670" s="30"/>
      <c r="G670" s="30"/>
      <c r="H670" s="12"/>
      <c r="I670" s="42"/>
    </row>
    <row r="671" spans="1:9" s="38" customFormat="1" ht="12.75">
      <c r="A671" s="1"/>
      <c r="B671" s="1"/>
      <c r="C671" s="24" t="s">
        <v>202</v>
      </c>
      <c r="D671" s="26">
        <f>D669</f>
        <v>193539915.97000003</v>
      </c>
      <c r="E671" s="26">
        <f>E669</f>
        <v>407068351</v>
      </c>
      <c r="F671" s="26">
        <f>F669</f>
        <v>61835648.57</v>
      </c>
      <c r="G671" s="26">
        <f>G669</f>
        <v>142290380.3</v>
      </c>
      <c r="H671" s="26">
        <f>H669</f>
        <v>326613619.27</v>
      </c>
      <c r="I671" s="42"/>
    </row>
    <row r="672" spans="1:9" s="38" customFormat="1" ht="12.75">
      <c r="A672" s="1"/>
      <c r="B672" s="1"/>
      <c r="C672" s="28"/>
      <c r="D672" s="26"/>
      <c r="E672" s="26"/>
      <c r="F672" s="26"/>
      <c r="G672" s="30"/>
      <c r="H672" s="26"/>
      <c r="I672" s="42"/>
    </row>
    <row r="673" spans="1:9" s="38" customFormat="1" ht="12.75">
      <c r="A673" s="1"/>
      <c r="B673" s="1"/>
      <c r="C673" s="28"/>
      <c r="D673" s="26"/>
      <c r="E673" s="26"/>
      <c r="F673" s="26"/>
      <c r="G673" s="26"/>
      <c r="H673" s="26"/>
      <c r="I673" s="42"/>
    </row>
    <row r="674" spans="1:9" s="38" customFormat="1" ht="12.75">
      <c r="A674" s="7"/>
      <c r="B674" s="36"/>
      <c r="C674" s="8" t="s">
        <v>1</v>
      </c>
      <c r="D674" s="9"/>
      <c r="E674" s="9"/>
      <c r="F674" s="9"/>
      <c r="G674" s="9"/>
      <c r="H674" s="9"/>
      <c r="I674" s="42"/>
    </row>
    <row r="675" spans="1:9" s="38" customFormat="1" ht="12.75">
      <c r="A675" s="42"/>
      <c r="B675" s="49"/>
      <c r="C675" s="50"/>
      <c r="D675" s="42"/>
      <c r="E675" s="42"/>
      <c r="F675" s="42"/>
      <c r="G675" s="42"/>
      <c r="H675" s="42"/>
      <c r="I675" s="42"/>
    </row>
    <row r="676" spans="2:3" s="38" customFormat="1" ht="12.75">
      <c r="B676" s="39"/>
      <c r="C676" s="43"/>
    </row>
    <row r="677" spans="2:3" s="38" customFormat="1" ht="12.75">
      <c r="B677" s="39"/>
      <c r="C677" s="43"/>
    </row>
    <row r="678" spans="2:3" s="38" customFormat="1" ht="12.75">
      <c r="B678" s="39"/>
      <c r="C678" s="43"/>
    </row>
    <row r="679" spans="2:3" s="38" customFormat="1" ht="12.75">
      <c r="B679" s="39"/>
      <c r="C679" s="43"/>
    </row>
    <row r="680" spans="2:3" s="38" customFormat="1" ht="12.75">
      <c r="B680" s="39"/>
      <c r="C680" s="43"/>
    </row>
    <row r="681" spans="2:3" s="38" customFormat="1" ht="12.75">
      <c r="B681" s="39"/>
      <c r="C681" s="43"/>
    </row>
    <row r="682" spans="2:3" s="38" customFormat="1" ht="12.75">
      <c r="B682" s="39"/>
      <c r="C682" s="43"/>
    </row>
    <row r="683" spans="2:3" s="38" customFormat="1" ht="12.75">
      <c r="B683" s="39"/>
      <c r="C683" s="43"/>
    </row>
    <row r="684" spans="2:3" s="38" customFormat="1" ht="12.75">
      <c r="B684" s="39"/>
      <c r="C684" s="43"/>
    </row>
    <row r="685" spans="2:3" s="38" customFormat="1" ht="12.75">
      <c r="B685" s="39"/>
      <c r="C685" s="43"/>
    </row>
    <row r="686" spans="2:3" s="38" customFormat="1" ht="12.75">
      <c r="B686" s="39"/>
      <c r="C686" s="43"/>
    </row>
    <row r="687" spans="2:3" s="38" customFormat="1" ht="12.75">
      <c r="B687" s="39"/>
      <c r="C687" s="43"/>
    </row>
    <row r="688" spans="2:3" s="38" customFormat="1" ht="12.75">
      <c r="B688" s="39"/>
      <c r="C688" s="43"/>
    </row>
    <row r="689" spans="2:3" s="38" customFormat="1" ht="12.75">
      <c r="B689" s="39"/>
      <c r="C689" s="43"/>
    </row>
    <row r="690" spans="2:3" s="38" customFormat="1" ht="12.75">
      <c r="B690" s="39"/>
      <c r="C690" s="43"/>
    </row>
    <row r="691" spans="2:3" s="38" customFormat="1" ht="12.75">
      <c r="B691" s="39"/>
      <c r="C691" s="43"/>
    </row>
    <row r="692" spans="2:3" s="38" customFormat="1" ht="12.75">
      <c r="B692" s="39"/>
      <c r="C692" s="43"/>
    </row>
    <row r="693" spans="2:3" s="38" customFormat="1" ht="12.75">
      <c r="B693" s="39"/>
      <c r="C693" s="43"/>
    </row>
    <row r="694" spans="2:3" s="38" customFormat="1" ht="12.75">
      <c r="B694" s="39"/>
      <c r="C694" s="43"/>
    </row>
    <row r="695" spans="2:3" s="38" customFormat="1" ht="12.75">
      <c r="B695" s="39"/>
      <c r="C695" s="43"/>
    </row>
    <row r="696" spans="2:3" s="38" customFormat="1" ht="12.75">
      <c r="B696" s="39"/>
      <c r="C696" s="43"/>
    </row>
    <row r="697" spans="2:3" s="38" customFormat="1" ht="12.75">
      <c r="B697" s="39"/>
      <c r="C697" s="43"/>
    </row>
    <row r="698" spans="2:3" s="38" customFormat="1" ht="12.75">
      <c r="B698" s="39"/>
      <c r="C698" s="43"/>
    </row>
    <row r="699" spans="2:3" s="38" customFormat="1" ht="12.75">
      <c r="B699" s="39"/>
      <c r="C699" s="43"/>
    </row>
    <row r="700" spans="2:3" s="38" customFormat="1" ht="12.75">
      <c r="B700" s="39"/>
      <c r="C700" s="43"/>
    </row>
    <row r="701" spans="2:3" s="38" customFormat="1" ht="12.75">
      <c r="B701" s="39"/>
      <c r="C701" s="43"/>
    </row>
    <row r="702" spans="2:3" s="38" customFormat="1" ht="12.75">
      <c r="B702" s="39"/>
      <c r="C702" s="43"/>
    </row>
    <row r="703" spans="2:3" s="38" customFormat="1" ht="12.75">
      <c r="B703" s="39"/>
      <c r="C703" s="43"/>
    </row>
    <row r="704" spans="2:3" s="38" customFormat="1" ht="12.75">
      <c r="B704" s="39"/>
      <c r="C704" s="43"/>
    </row>
    <row r="705" spans="2:3" s="38" customFormat="1" ht="12.75">
      <c r="B705" s="39"/>
      <c r="C705" s="43"/>
    </row>
    <row r="706" spans="2:3" s="38" customFormat="1" ht="12.75">
      <c r="B706" s="39"/>
      <c r="C706" s="43"/>
    </row>
    <row r="707" spans="2:3" s="38" customFormat="1" ht="12.75">
      <c r="B707" s="39"/>
      <c r="C707" s="43"/>
    </row>
    <row r="708" spans="2:3" s="38" customFormat="1" ht="12.75">
      <c r="B708" s="39"/>
      <c r="C708" s="43"/>
    </row>
    <row r="709" spans="2:3" s="38" customFormat="1" ht="12.75">
      <c r="B709" s="39"/>
      <c r="C709" s="43"/>
    </row>
    <row r="710" spans="2:3" s="38" customFormat="1" ht="12.75">
      <c r="B710" s="39"/>
      <c r="C710" s="43"/>
    </row>
    <row r="711" spans="2:3" s="38" customFormat="1" ht="12.75">
      <c r="B711" s="39"/>
      <c r="C711" s="43"/>
    </row>
    <row r="712" spans="2:3" s="38" customFormat="1" ht="12.75">
      <c r="B712" s="39"/>
      <c r="C712" s="43"/>
    </row>
    <row r="713" spans="2:3" s="38" customFormat="1" ht="12.75">
      <c r="B713" s="39"/>
      <c r="C713" s="43"/>
    </row>
    <row r="714" spans="2:3" s="38" customFormat="1" ht="12.75">
      <c r="B714" s="39"/>
      <c r="C714" s="43"/>
    </row>
    <row r="715" spans="2:3" s="38" customFormat="1" ht="12.75">
      <c r="B715" s="39"/>
      <c r="C715" s="43"/>
    </row>
    <row r="716" spans="2:3" s="38" customFormat="1" ht="12.75">
      <c r="B716" s="39"/>
      <c r="C716" s="43"/>
    </row>
    <row r="717" spans="2:3" s="38" customFormat="1" ht="12.75">
      <c r="B717" s="39"/>
      <c r="C717" s="43"/>
    </row>
    <row r="718" spans="2:3" s="38" customFormat="1" ht="12.75">
      <c r="B718" s="39"/>
      <c r="C718" s="43"/>
    </row>
    <row r="719" spans="2:3" s="38" customFormat="1" ht="12.75">
      <c r="B719" s="39"/>
      <c r="C719" s="43"/>
    </row>
    <row r="720" spans="2:3" s="38" customFormat="1" ht="12.75">
      <c r="B720" s="39"/>
      <c r="C720" s="43"/>
    </row>
    <row r="721" spans="2:3" s="38" customFormat="1" ht="12.75">
      <c r="B721" s="39"/>
      <c r="C721" s="43"/>
    </row>
    <row r="722" spans="2:3" s="38" customFormat="1" ht="12.75">
      <c r="B722" s="39"/>
      <c r="C722" s="43"/>
    </row>
    <row r="723" spans="2:3" s="38" customFormat="1" ht="12.75">
      <c r="B723" s="39"/>
      <c r="C723" s="43"/>
    </row>
    <row r="724" spans="2:3" s="38" customFormat="1" ht="12.75">
      <c r="B724" s="39"/>
      <c r="C724" s="43"/>
    </row>
    <row r="725" spans="2:3" s="38" customFormat="1" ht="12.75">
      <c r="B725" s="39"/>
      <c r="C725" s="43"/>
    </row>
    <row r="726" spans="2:3" s="38" customFormat="1" ht="12.75">
      <c r="B726" s="39"/>
      <c r="C726" s="43"/>
    </row>
    <row r="727" spans="2:3" s="38" customFormat="1" ht="12.75">
      <c r="B727" s="39"/>
      <c r="C727" s="43"/>
    </row>
    <row r="728" spans="2:3" s="38" customFormat="1" ht="12.75">
      <c r="B728" s="39"/>
      <c r="C728" s="43"/>
    </row>
    <row r="729" spans="2:3" s="38" customFormat="1" ht="12.75">
      <c r="B729" s="39"/>
      <c r="C729" s="43"/>
    </row>
    <row r="730" spans="2:3" s="38" customFormat="1" ht="12.75">
      <c r="B730" s="39"/>
      <c r="C730" s="43"/>
    </row>
    <row r="731" spans="2:3" s="38" customFormat="1" ht="12.75">
      <c r="B731" s="39"/>
      <c r="C731" s="43"/>
    </row>
    <row r="732" spans="2:3" s="38" customFormat="1" ht="12.75">
      <c r="B732" s="39"/>
      <c r="C732" s="43"/>
    </row>
    <row r="733" spans="2:3" s="38" customFormat="1" ht="12.75">
      <c r="B733" s="39"/>
      <c r="C733" s="43"/>
    </row>
    <row r="734" spans="2:3" s="38" customFormat="1" ht="12.75">
      <c r="B734" s="39"/>
      <c r="C734" s="43"/>
    </row>
    <row r="735" spans="2:3" s="38" customFormat="1" ht="12.75">
      <c r="B735" s="39"/>
      <c r="C735" s="43"/>
    </row>
    <row r="736" spans="2:3" s="38" customFormat="1" ht="12.75">
      <c r="B736" s="39"/>
      <c r="C736" s="43"/>
    </row>
    <row r="737" spans="2:3" s="38" customFormat="1" ht="12.75">
      <c r="B737" s="39"/>
      <c r="C737" s="43"/>
    </row>
    <row r="738" spans="2:3" s="38" customFormat="1" ht="12.75">
      <c r="B738" s="39"/>
      <c r="C738" s="43"/>
    </row>
    <row r="739" spans="2:3" s="38" customFormat="1" ht="12.75">
      <c r="B739" s="39"/>
      <c r="C739" s="43"/>
    </row>
    <row r="740" spans="2:3" s="38" customFormat="1" ht="12.75">
      <c r="B740" s="39"/>
      <c r="C740" s="43"/>
    </row>
    <row r="741" spans="2:3" s="38" customFormat="1" ht="12.75">
      <c r="B741" s="39"/>
      <c r="C741" s="43"/>
    </row>
    <row r="742" spans="2:3" s="38" customFormat="1" ht="12.75">
      <c r="B742" s="39"/>
      <c r="C742" s="43"/>
    </row>
    <row r="743" spans="2:3" s="38" customFormat="1" ht="12.75">
      <c r="B743" s="39"/>
      <c r="C743" s="43"/>
    </row>
    <row r="744" spans="2:3" s="38" customFormat="1" ht="12.75">
      <c r="B744" s="39"/>
      <c r="C744" s="43"/>
    </row>
    <row r="745" spans="2:3" s="38" customFormat="1" ht="12.75">
      <c r="B745" s="39"/>
      <c r="C745" s="43"/>
    </row>
    <row r="746" spans="2:3" s="38" customFormat="1" ht="12.75">
      <c r="B746" s="39"/>
      <c r="C746" s="43"/>
    </row>
    <row r="747" spans="2:3" s="38" customFormat="1" ht="12.75">
      <c r="B747" s="39"/>
      <c r="C747" s="43"/>
    </row>
    <row r="748" spans="2:3" s="38" customFormat="1" ht="12.75">
      <c r="B748" s="39"/>
      <c r="C748" s="43"/>
    </row>
    <row r="749" spans="2:3" s="38" customFormat="1" ht="12.75">
      <c r="B749" s="39"/>
      <c r="C749" s="43"/>
    </row>
    <row r="750" spans="2:3" s="38" customFormat="1" ht="12.75">
      <c r="B750" s="39"/>
      <c r="C750" s="43"/>
    </row>
    <row r="751" spans="2:3" s="38" customFormat="1" ht="12.75">
      <c r="B751" s="39"/>
      <c r="C751" s="43"/>
    </row>
    <row r="752" spans="2:3" s="38" customFormat="1" ht="12.75">
      <c r="B752" s="39"/>
      <c r="C752" s="43"/>
    </row>
    <row r="753" spans="2:3" s="38" customFormat="1" ht="12.75">
      <c r="B753" s="39"/>
      <c r="C753" s="43"/>
    </row>
    <row r="754" spans="2:3" s="38" customFormat="1" ht="12.75">
      <c r="B754" s="39"/>
      <c r="C754" s="43"/>
    </row>
    <row r="755" spans="2:3" s="38" customFormat="1" ht="12.75">
      <c r="B755" s="39"/>
      <c r="C755" s="43"/>
    </row>
    <row r="756" spans="2:3" s="38" customFormat="1" ht="12.75">
      <c r="B756" s="39"/>
      <c r="C756" s="43"/>
    </row>
    <row r="757" spans="2:3" s="38" customFormat="1" ht="12.75">
      <c r="B757" s="39"/>
      <c r="C757" s="43"/>
    </row>
    <row r="758" spans="2:3" s="38" customFormat="1" ht="12.75">
      <c r="B758" s="39"/>
      <c r="C758" s="43"/>
    </row>
    <row r="759" spans="2:3" s="38" customFormat="1" ht="12.75">
      <c r="B759" s="39"/>
      <c r="C759" s="43"/>
    </row>
    <row r="760" spans="2:3" s="38" customFormat="1" ht="12.75">
      <c r="B760" s="39"/>
      <c r="C760" s="43"/>
    </row>
    <row r="761" spans="2:3" s="38" customFormat="1" ht="12.75">
      <c r="B761" s="39"/>
      <c r="C761" s="43"/>
    </row>
    <row r="762" spans="2:3" s="38" customFormat="1" ht="12.75">
      <c r="B762" s="39"/>
      <c r="C762" s="43"/>
    </row>
    <row r="763" spans="2:3" s="38" customFormat="1" ht="12.75">
      <c r="B763" s="39"/>
      <c r="C763" s="43"/>
    </row>
    <row r="764" spans="2:3" s="38" customFormat="1" ht="12.75">
      <c r="B764" s="39"/>
      <c r="C764" s="43"/>
    </row>
    <row r="765" spans="2:3" s="38" customFormat="1" ht="12.75">
      <c r="B765" s="39"/>
      <c r="C765" s="43"/>
    </row>
    <row r="766" spans="2:3" s="38" customFormat="1" ht="12.75">
      <c r="B766" s="39"/>
      <c r="C766" s="43"/>
    </row>
    <row r="767" spans="2:3" s="38" customFormat="1" ht="12.75">
      <c r="B767" s="39"/>
      <c r="C767" s="43"/>
    </row>
    <row r="768" spans="2:3" s="38" customFormat="1" ht="12.75">
      <c r="B768" s="39"/>
      <c r="C768" s="43"/>
    </row>
    <row r="769" spans="2:3" s="38" customFormat="1" ht="12.75">
      <c r="B769" s="39"/>
      <c r="C769" s="43"/>
    </row>
    <row r="770" spans="2:3" s="38" customFormat="1" ht="12.75">
      <c r="B770" s="39"/>
      <c r="C770" s="43"/>
    </row>
    <row r="771" spans="2:3" s="38" customFormat="1" ht="12.75">
      <c r="B771" s="39"/>
      <c r="C771" s="43"/>
    </row>
    <row r="772" spans="2:3" s="38" customFormat="1" ht="12.75">
      <c r="B772" s="39"/>
      <c r="C772" s="43"/>
    </row>
    <row r="773" spans="2:3" s="38" customFormat="1" ht="12.75">
      <c r="B773" s="39"/>
      <c r="C773" s="43"/>
    </row>
    <row r="774" spans="2:3" s="38" customFormat="1" ht="12.75">
      <c r="B774" s="39"/>
      <c r="C774" s="43"/>
    </row>
    <row r="775" spans="2:3" s="38" customFormat="1" ht="12.75">
      <c r="B775" s="39"/>
      <c r="C775" s="43"/>
    </row>
    <row r="776" spans="2:3" s="38" customFormat="1" ht="12.75">
      <c r="B776" s="39"/>
      <c r="C776" s="43"/>
    </row>
    <row r="777" spans="2:3" s="38" customFormat="1" ht="12.75">
      <c r="B777" s="39"/>
      <c r="C777" s="43"/>
    </row>
    <row r="778" spans="2:3" s="38" customFormat="1" ht="12.75">
      <c r="B778" s="39"/>
      <c r="C778" s="43"/>
    </row>
    <row r="779" spans="2:3" s="38" customFormat="1" ht="12.75">
      <c r="B779" s="39"/>
      <c r="C779" s="43"/>
    </row>
    <row r="780" spans="2:3" s="38" customFormat="1" ht="12.75">
      <c r="B780" s="39"/>
      <c r="C780" s="43"/>
    </row>
    <row r="781" spans="2:3" s="38" customFormat="1" ht="12.75">
      <c r="B781" s="39"/>
      <c r="C781" s="43"/>
    </row>
    <row r="782" spans="2:3" s="38" customFormat="1" ht="12.75">
      <c r="B782" s="39"/>
      <c r="C782" s="43"/>
    </row>
    <row r="783" spans="2:3" s="38" customFormat="1" ht="12.75">
      <c r="B783" s="39"/>
      <c r="C783" s="43"/>
    </row>
    <row r="784" spans="2:3" s="38" customFormat="1" ht="12.75">
      <c r="B784" s="39"/>
      <c r="C784" s="43"/>
    </row>
    <row r="785" spans="2:3" s="38" customFormat="1" ht="12.75">
      <c r="B785" s="39"/>
      <c r="C785" s="43"/>
    </row>
    <row r="786" spans="2:3" s="38" customFormat="1" ht="12.75">
      <c r="B786" s="39"/>
      <c r="C786" s="43"/>
    </row>
    <row r="787" spans="2:3" s="38" customFormat="1" ht="12.75">
      <c r="B787" s="39"/>
      <c r="C787" s="43"/>
    </row>
    <row r="788" spans="2:3" s="38" customFormat="1" ht="12.75">
      <c r="B788" s="39"/>
      <c r="C788" s="43"/>
    </row>
    <row r="789" spans="2:3" s="38" customFormat="1" ht="12.75">
      <c r="B789" s="39"/>
      <c r="C789" s="43"/>
    </row>
    <row r="790" spans="2:3" s="38" customFormat="1" ht="12.75">
      <c r="B790" s="39"/>
      <c r="C790" s="43"/>
    </row>
    <row r="791" spans="2:3" s="38" customFormat="1" ht="12.75">
      <c r="B791" s="39"/>
      <c r="C791" s="43"/>
    </row>
    <row r="792" spans="2:3" s="38" customFormat="1" ht="12.75">
      <c r="B792" s="39"/>
      <c r="C792" s="43"/>
    </row>
    <row r="793" spans="2:3" s="38" customFormat="1" ht="12.75">
      <c r="B793" s="39"/>
      <c r="C793" s="43"/>
    </row>
    <row r="794" spans="2:3" s="38" customFormat="1" ht="12.75">
      <c r="B794" s="39"/>
      <c r="C794" s="43"/>
    </row>
    <row r="795" spans="2:3" s="38" customFormat="1" ht="12.75">
      <c r="B795" s="39"/>
      <c r="C795" s="43"/>
    </row>
    <row r="796" spans="2:3" s="38" customFormat="1" ht="12.75">
      <c r="B796" s="39"/>
      <c r="C796" s="43"/>
    </row>
    <row r="797" spans="2:3" s="38" customFormat="1" ht="12.75">
      <c r="B797" s="39"/>
      <c r="C797" s="43"/>
    </row>
    <row r="798" spans="2:3" s="38" customFormat="1" ht="12.75">
      <c r="B798" s="39"/>
      <c r="C798" s="43"/>
    </row>
    <row r="799" spans="2:3" s="38" customFormat="1" ht="12.75">
      <c r="B799" s="39"/>
      <c r="C799" s="43"/>
    </row>
    <row r="800" spans="2:3" s="38" customFormat="1" ht="12.75">
      <c r="B800" s="39"/>
      <c r="C800" s="43"/>
    </row>
    <row r="801" spans="2:3" s="38" customFormat="1" ht="12.75">
      <c r="B801" s="39"/>
      <c r="C801" s="43"/>
    </row>
    <row r="802" spans="2:3" s="38" customFormat="1" ht="12.75">
      <c r="B802" s="39"/>
      <c r="C802" s="43"/>
    </row>
    <row r="803" spans="2:3" s="38" customFormat="1" ht="12.75">
      <c r="B803" s="39"/>
      <c r="C803" s="43"/>
    </row>
    <row r="804" spans="2:3" s="38" customFormat="1" ht="12.75">
      <c r="B804" s="39"/>
      <c r="C804" s="43"/>
    </row>
    <row r="805" spans="2:3" s="38" customFormat="1" ht="12.75">
      <c r="B805" s="39"/>
      <c r="C805" s="43"/>
    </row>
    <row r="806" spans="2:3" s="38" customFormat="1" ht="12.75">
      <c r="B806" s="39"/>
      <c r="C806" s="43"/>
    </row>
    <row r="807" spans="2:3" s="38" customFormat="1" ht="12.75">
      <c r="B807" s="39"/>
      <c r="C807" s="43"/>
    </row>
    <row r="808" spans="2:3" s="38" customFormat="1" ht="12.75">
      <c r="B808" s="39"/>
      <c r="C808" s="43"/>
    </row>
    <row r="809" spans="2:3" s="38" customFormat="1" ht="12.75">
      <c r="B809" s="39"/>
      <c r="C809" s="43"/>
    </row>
    <row r="810" spans="2:3" s="38" customFormat="1" ht="12.75">
      <c r="B810" s="39"/>
      <c r="C810" s="43"/>
    </row>
    <row r="811" spans="2:3" s="38" customFormat="1" ht="12.75">
      <c r="B811" s="39"/>
      <c r="C811" s="43"/>
    </row>
    <row r="812" spans="2:3" s="38" customFormat="1" ht="12.75">
      <c r="B812" s="39"/>
      <c r="C812" s="43"/>
    </row>
    <row r="813" spans="2:3" s="38" customFormat="1" ht="12.75">
      <c r="B813" s="39"/>
      <c r="C813" s="43"/>
    </row>
    <row r="814" spans="2:3" s="38" customFormat="1" ht="12.75">
      <c r="B814" s="39"/>
      <c r="C814" s="43"/>
    </row>
    <row r="815" spans="2:3" s="38" customFormat="1" ht="12.75">
      <c r="B815" s="39"/>
      <c r="C815" s="43"/>
    </row>
    <row r="816" spans="2:3" s="38" customFormat="1" ht="12.75">
      <c r="B816" s="39"/>
      <c r="C816" s="43"/>
    </row>
    <row r="817" spans="2:3" s="38" customFormat="1" ht="12.75">
      <c r="B817" s="39"/>
      <c r="C817" s="43"/>
    </row>
    <row r="818" spans="2:3" s="38" customFormat="1" ht="12.75">
      <c r="B818" s="39"/>
      <c r="C818" s="43"/>
    </row>
    <row r="819" spans="2:3" s="38" customFormat="1" ht="12.75">
      <c r="B819" s="39"/>
      <c r="C819" s="43"/>
    </row>
    <row r="820" spans="2:3" s="38" customFormat="1" ht="12.75">
      <c r="B820" s="39"/>
      <c r="C820" s="43"/>
    </row>
    <row r="821" spans="2:3" s="38" customFormat="1" ht="12.75">
      <c r="B821" s="39"/>
      <c r="C821" s="43"/>
    </row>
    <row r="822" spans="2:3" s="38" customFormat="1" ht="12.75">
      <c r="B822" s="39"/>
      <c r="C822" s="43"/>
    </row>
    <row r="823" spans="2:3" s="38" customFormat="1" ht="12.75">
      <c r="B823" s="39"/>
      <c r="C823" s="43"/>
    </row>
    <row r="824" spans="2:3" s="38" customFormat="1" ht="12.75">
      <c r="B824" s="39"/>
      <c r="C824" s="43"/>
    </row>
    <row r="825" spans="2:3" s="38" customFormat="1" ht="12.75">
      <c r="B825" s="39"/>
      <c r="C825" s="43"/>
    </row>
    <row r="826" spans="2:3" s="38" customFormat="1" ht="12.75">
      <c r="B826" s="39"/>
      <c r="C826" s="43"/>
    </row>
    <row r="827" spans="2:3" s="38" customFormat="1" ht="12.75">
      <c r="B827" s="39"/>
      <c r="C827" s="43"/>
    </row>
    <row r="828" spans="2:3" s="38" customFormat="1" ht="12.75">
      <c r="B828" s="39"/>
      <c r="C828" s="43"/>
    </row>
    <row r="829" spans="2:3" s="38" customFormat="1" ht="12.75">
      <c r="B829" s="39"/>
      <c r="C829" s="43"/>
    </row>
    <row r="830" spans="2:3" s="38" customFormat="1" ht="12.75">
      <c r="B830" s="39"/>
      <c r="C830" s="43"/>
    </row>
    <row r="831" spans="2:3" s="38" customFormat="1" ht="12.75">
      <c r="B831" s="39"/>
      <c r="C831" s="43"/>
    </row>
    <row r="832" spans="2:3" s="38" customFormat="1" ht="12.75">
      <c r="B832" s="39"/>
      <c r="C832" s="43"/>
    </row>
    <row r="833" spans="2:3" s="38" customFormat="1" ht="12.75">
      <c r="B833" s="39"/>
      <c r="C833" s="43"/>
    </row>
    <row r="834" spans="2:3" s="38" customFormat="1" ht="12.75">
      <c r="B834" s="39"/>
      <c r="C834" s="43"/>
    </row>
    <row r="835" spans="2:3" s="38" customFormat="1" ht="12.75">
      <c r="B835" s="39"/>
      <c r="C835" s="43"/>
    </row>
    <row r="836" spans="2:3" s="38" customFormat="1" ht="12.75">
      <c r="B836" s="39"/>
      <c r="C836" s="43"/>
    </row>
    <row r="837" spans="2:3" s="38" customFormat="1" ht="12.75">
      <c r="B837" s="39"/>
      <c r="C837" s="43"/>
    </row>
    <row r="838" spans="2:3" s="38" customFormat="1" ht="12.75">
      <c r="B838" s="39"/>
      <c r="C838" s="43"/>
    </row>
    <row r="839" spans="2:3" s="38" customFormat="1" ht="12.75">
      <c r="B839" s="39"/>
      <c r="C839" s="43"/>
    </row>
    <row r="840" spans="2:3" s="38" customFormat="1" ht="12.75">
      <c r="B840" s="39"/>
      <c r="C840" s="43"/>
    </row>
    <row r="841" spans="2:3" s="38" customFormat="1" ht="12.75">
      <c r="B841" s="39"/>
      <c r="C841" s="43"/>
    </row>
    <row r="842" spans="2:3" s="38" customFormat="1" ht="12.75">
      <c r="B842" s="39"/>
      <c r="C842" s="43"/>
    </row>
    <row r="843" spans="2:3" s="38" customFormat="1" ht="12.75">
      <c r="B843" s="39"/>
      <c r="C843" s="43"/>
    </row>
    <row r="844" spans="2:3" s="38" customFormat="1" ht="12.75">
      <c r="B844" s="39"/>
      <c r="C844" s="43"/>
    </row>
    <row r="845" spans="2:3" s="38" customFormat="1" ht="12.75">
      <c r="B845" s="39"/>
      <c r="C845" s="43"/>
    </row>
    <row r="846" spans="2:3" s="38" customFormat="1" ht="12.75">
      <c r="B846" s="39"/>
      <c r="C846" s="43"/>
    </row>
    <row r="847" spans="2:3" s="38" customFormat="1" ht="12.75">
      <c r="B847" s="39"/>
      <c r="C847" s="43"/>
    </row>
    <row r="848" spans="2:3" s="38" customFormat="1" ht="12.75">
      <c r="B848" s="39"/>
      <c r="C848" s="43"/>
    </row>
    <row r="849" spans="2:3" s="38" customFormat="1" ht="12.75">
      <c r="B849" s="39"/>
      <c r="C849" s="43"/>
    </row>
    <row r="850" spans="2:3" s="38" customFormat="1" ht="12.75">
      <c r="B850" s="39"/>
      <c r="C850" s="43"/>
    </row>
    <row r="851" spans="2:3" s="38" customFormat="1" ht="12.75">
      <c r="B851" s="39"/>
      <c r="C851" s="43"/>
    </row>
    <row r="852" spans="2:3" s="38" customFormat="1" ht="12.75">
      <c r="B852" s="39"/>
      <c r="C852" s="43"/>
    </row>
    <row r="853" spans="2:3" s="38" customFormat="1" ht="12.75">
      <c r="B853" s="39"/>
      <c r="C853" s="43"/>
    </row>
    <row r="854" spans="2:3" s="38" customFormat="1" ht="12.75">
      <c r="B854" s="39"/>
      <c r="C854" s="43"/>
    </row>
    <row r="855" spans="2:3" s="38" customFormat="1" ht="12.75">
      <c r="B855" s="39"/>
      <c r="C855" s="43"/>
    </row>
    <row r="856" spans="2:3" s="38" customFormat="1" ht="12.75">
      <c r="B856" s="39"/>
      <c r="C856" s="43"/>
    </row>
    <row r="857" spans="2:3" s="38" customFormat="1" ht="12.75">
      <c r="B857" s="39"/>
      <c r="C857" s="43"/>
    </row>
    <row r="858" spans="2:3" s="38" customFormat="1" ht="12.75">
      <c r="B858" s="39"/>
      <c r="C858" s="43"/>
    </row>
    <row r="859" spans="2:3" s="38" customFormat="1" ht="12.75">
      <c r="B859" s="39"/>
      <c r="C859" s="43"/>
    </row>
    <row r="860" spans="2:3" s="38" customFormat="1" ht="12.75">
      <c r="B860" s="39"/>
      <c r="C860" s="43"/>
    </row>
    <row r="861" spans="2:3" s="38" customFormat="1" ht="12.75">
      <c r="B861" s="39"/>
      <c r="C861" s="43"/>
    </row>
    <row r="862" spans="2:3" s="38" customFormat="1" ht="12.75">
      <c r="B862" s="39"/>
      <c r="C862" s="43"/>
    </row>
    <row r="863" spans="2:3" s="38" customFormat="1" ht="12.75">
      <c r="B863" s="39"/>
      <c r="C863" s="43"/>
    </row>
    <row r="864" spans="2:3" s="38" customFormat="1" ht="12.75">
      <c r="B864" s="39"/>
      <c r="C864" s="43"/>
    </row>
    <row r="865" spans="2:3" s="38" customFormat="1" ht="12.75">
      <c r="B865" s="39"/>
      <c r="C865" s="43"/>
    </row>
    <row r="866" spans="2:3" s="38" customFormat="1" ht="12.75">
      <c r="B866" s="39"/>
      <c r="C866" s="43"/>
    </row>
    <row r="867" spans="2:3" s="38" customFormat="1" ht="12.75">
      <c r="B867" s="39"/>
      <c r="C867" s="43"/>
    </row>
    <row r="868" spans="2:3" s="38" customFormat="1" ht="12.75">
      <c r="B868" s="39"/>
      <c r="C868" s="43"/>
    </row>
    <row r="869" spans="2:3" s="38" customFormat="1" ht="12.75">
      <c r="B869" s="39"/>
      <c r="C869" s="43"/>
    </row>
  </sheetData>
  <mergeCells count="4">
    <mergeCell ref="F2:H2"/>
    <mergeCell ref="A5:B5"/>
    <mergeCell ref="A1:H1"/>
    <mergeCell ref="A2:B2"/>
  </mergeCells>
  <printOptions/>
  <pageMargins left="0.44431372549019615" right="0.44431372549019615" top="0.44431372549019615" bottom="0.44431372549019615" header="0.5098039215686275" footer="0.5098039215686275"/>
  <pageSetup horizontalDpi="600" verticalDpi="600" orientation="landscape" paperSize="9" scale="90" r:id="rId1"/>
  <headerFooter alignWithMargins="0">
    <oddHeader>&amp;R&amp;"Arial,Grassetto"&amp;P/&amp;N</oddHeader>
  </headerFooter>
  <rowBreaks count="19" manualBreakCount="19">
    <brk id="31" max="255" man="1"/>
    <brk id="63" max="255" man="1"/>
    <brk id="96" max="255" man="1"/>
    <brk id="130" max="255" man="1"/>
    <brk id="166" max="255" man="1"/>
    <brk id="203" max="255" man="1"/>
    <brk id="234" max="255" man="1"/>
    <brk id="270" max="255" man="1"/>
    <brk id="305" max="255" man="1"/>
    <brk id="335" max="255" man="1"/>
    <brk id="370" max="255" man="1"/>
    <brk id="405" max="255" man="1"/>
    <brk id="431" max="255" man="1"/>
    <brk id="465" max="255" man="1"/>
    <brk id="506" max="255" man="1"/>
    <brk id="543" max="255" man="1"/>
    <brk id="580" max="255" man="1"/>
    <brk id="618" max="255" man="1"/>
    <brk id="64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fsaligari</cp:lastModifiedBy>
  <cp:lastPrinted>2014-07-15T09:06:40Z</cp:lastPrinted>
  <dcterms:created xsi:type="dcterms:W3CDTF">2014-07-14T10:50:43Z</dcterms:created>
  <dcterms:modified xsi:type="dcterms:W3CDTF">2014-07-28T08:47:31Z</dcterms:modified>
  <cp:category/>
  <cp:version/>
  <cp:contentType/>
  <cp:contentStatus/>
</cp:coreProperties>
</file>